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360" windowHeight="832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<sst xmlns="http://schemas.openxmlformats.org/spreadsheetml/2006/main" count="4" uniqueCount="4">
  <si>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Tps au 50m</t>
  </si>
  <si>
    <t>Dist en 6mn</t>
  </si>
  <si>
    <t>VMA</t>
  </si>
  <si>
    <t>Tableau d'allure en fonction de la VMA et du % choisi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</si>
</sst>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00"/>
    <numFmt numFmtId="181" formatCode="[$-40C]dddd\ d\ mmmm\ yyyy"/>
    <numFmt numFmtId="182" formatCode="mm:ss.00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8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1" fontId="0" fillId="0" borderId="0" xfId="0" applyNumberFormat="1" applyBorder="1" applyAlignment="1">
      <alignment horizontal="center"/>
    </xf>
    <xf numFmtId="182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 topLeftCell="A1">
      <selection activeCell="N5" sqref="N5"/>
    </sheetView>
  </sheetViews>
  <sheetFormatPr defaultColWidth="11.421875" defaultRowHeight="12.75"/>
  <cols>
    <col min="1" max="14" width="8.7109375" style="0" customWidth="1"/>
  </cols>
  <sheetData>
    <row r="1" spans="1:12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4" ht="15.75">
      <c r="A2" s="11" t="s">
        <v>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2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</row>
    <row r="4" spans="1:12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4"/>
    </row>
    <row r="5" spans="1:12" ht="12.75">
      <c r="A5" s="9">
        <v>0.004166666666666667</v>
      </c>
      <c r="B5" s="3"/>
      <c r="C5" s="3"/>
      <c r="D5" s="3"/>
      <c r="E5" s="3"/>
      <c r="F5" s="3"/>
      <c r="G5" s="3"/>
      <c r="H5" s="3"/>
      <c r="I5" s="3"/>
      <c r="J5" s="3"/>
      <c r="K5" s="3"/>
      <c r="L5" s="4"/>
    </row>
    <row r="6" spans="1:12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4"/>
    </row>
    <row r="7" spans="1:14" ht="12.75">
      <c r="A7" s="6" t="s">
        <v>1</v>
      </c>
      <c r="B7" s="2" t="s">
        <v>2</v>
      </c>
      <c r="C7" s="7" t="s">
        <v>0</v>
      </c>
      <c r="D7" s="2">
        <v>0.5</v>
      </c>
      <c r="E7" s="2">
        <v>0.6</v>
      </c>
      <c r="F7" s="2">
        <v>0.7</v>
      </c>
      <c r="G7" s="2">
        <v>0.75</v>
      </c>
      <c r="H7" s="2">
        <v>0.8</v>
      </c>
      <c r="I7" s="2">
        <v>0.85</v>
      </c>
      <c r="J7" s="2">
        <v>0.9</v>
      </c>
      <c r="K7" s="2">
        <v>0.95</v>
      </c>
      <c r="L7" s="2">
        <v>1</v>
      </c>
      <c r="M7" s="2">
        <v>1.05</v>
      </c>
      <c r="N7" s="2">
        <v>1.1</v>
      </c>
    </row>
    <row r="8" spans="1:14" ht="12.75">
      <c r="A8" s="1">
        <v>500</v>
      </c>
      <c r="B8" s="5">
        <f>A8/360</f>
        <v>1.3888888888888888</v>
      </c>
      <c r="C8" s="10">
        <f>$A$5/$A8*50</f>
        <v>0.0004166666666666667</v>
      </c>
      <c r="D8" s="10">
        <f>C8+(50%*C8)</f>
        <v>0.000625</v>
      </c>
      <c r="E8" s="10">
        <f>C8+(40%*C8)</f>
        <v>0.0005833333333333334</v>
      </c>
      <c r="F8" s="10">
        <f>C8+(30%*C8)</f>
        <v>0.0005416666666666666</v>
      </c>
      <c r="G8" s="10">
        <f>$C8+(25%*$C8)</f>
        <v>0.0005208333333333333</v>
      </c>
      <c r="H8" s="10">
        <f>$C8+(20%*$C8)</f>
        <v>0.0005</v>
      </c>
      <c r="I8" s="10">
        <f>$C8+(15%*$C8)</f>
        <v>0.0004791666666666667</v>
      </c>
      <c r="J8" s="10">
        <f>$C8+(10%*$C8)</f>
        <v>0.0004583333333333334</v>
      </c>
      <c r="K8" s="10">
        <f>$C8+(5%*$C8)</f>
        <v>0.0004375</v>
      </c>
      <c r="L8" s="10">
        <f aca="true" t="shared" si="0" ref="L8:L20">$C8+(0%*$C8)</f>
        <v>0.0004166666666666667</v>
      </c>
      <c r="M8" s="10">
        <f>$C8-(5%*$C8)</f>
        <v>0.0003958333333333334</v>
      </c>
      <c r="N8" s="10">
        <f>$C8-(10%*$C8)</f>
        <v>0.000375</v>
      </c>
    </row>
    <row r="9" spans="1:14" ht="12.75">
      <c r="A9" s="1">
        <v>475</v>
      </c>
      <c r="B9" s="5">
        <f aca="true" t="shared" si="1" ref="B9:B20">A9/360</f>
        <v>1.3194444444444444</v>
      </c>
      <c r="C9" s="10">
        <f aca="true" t="shared" si="2" ref="C9:C20">$A$5/$A9*50</f>
        <v>0.00043859649122807013</v>
      </c>
      <c r="D9" s="10">
        <f aca="true" t="shared" si="3" ref="D9:D20">C9+(50%*C9)</f>
        <v>0.0006578947368421051</v>
      </c>
      <c r="E9" s="10">
        <f aca="true" t="shared" si="4" ref="E9:E20">C9+(40%*C9)</f>
        <v>0.0006140350877192982</v>
      </c>
      <c r="F9" s="10">
        <f aca="true" t="shared" si="5" ref="F9:F20">C9+(30%*C9)</f>
        <v>0.0005701754385964912</v>
      </c>
      <c r="G9" s="10">
        <f aca="true" t="shared" si="6" ref="G9:G20">$C9+(25%*$C9)</f>
        <v>0.0005482456140350877</v>
      </c>
      <c r="H9" s="10">
        <f aca="true" t="shared" si="7" ref="H9:H20">$C9+(20%*$C9)</f>
        <v>0.0005263157894736842</v>
      </c>
      <c r="I9" s="10">
        <f aca="true" t="shared" si="8" ref="I9:I20">$C9+(15%*$C9)</f>
        <v>0.0005043859649122806</v>
      </c>
      <c r="J9" s="10">
        <f aca="true" t="shared" si="9" ref="J9:J20">$C9+(10%*$C9)</f>
        <v>0.00048245614035087716</v>
      </c>
      <c r="K9" s="10">
        <f aca="true" t="shared" si="10" ref="K9:K20">$C9+(5%*$C9)</f>
        <v>0.0004605263157894736</v>
      </c>
      <c r="L9" s="10">
        <f t="shared" si="0"/>
        <v>0.00043859649122807013</v>
      </c>
      <c r="M9" s="10">
        <f aca="true" t="shared" si="11" ref="M9:M20">$C9-(5%*$C9)</f>
        <v>0.00041666666666666664</v>
      </c>
      <c r="N9" s="10">
        <f aca="true" t="shared" si="12" ref="N9:N20">$C9-(10%*$C9)</f>
        <v>0.0003947368421052631</v>
      </c>
    </row>
    <row r="10" spans="1:14" ht="12.75">
      <c r="A10" s="1">
        <v>450</v>
      </c>
      <c r="B10" s="5">
        <f t="shared" si="1"/>
        <v>1.25</v>
      </c>
      <c r="C10" s="10">
        <f t="shared" si="2"/>
        <v>0.000462962962962963</v>
      </c>
      <c r="D10" s="10">
        <f t="shared" si="3"/>
        <v>0.0006944444444444445</v>
      </c>
      <c r="E10" s="10">
        <f t="shared" si="4"/>
        <v>0.0006481481481481481</v>
      </c>
      <c r="F10" s="10">
        <f t="shared" si="5"/>
        <v>0.0006018518518518519</v>
      </c>
      <c r="G10" s="10">
        <f t="shared" si="6"/>
        <v>0.0005787037037037037</v>
      </c>
      <c r="H10" s="10">
        <f t="shared" si="7"/>
        <v>0.0005555555555555556</v>
      </c>
      <c r="I10" s="10">
        <f t="shared" si="8"/>
        <v>0.0005324074074074074</v>
      </c>
      <c r="J10" s="10">
        <f t="shared" si="9"/>
        <v>0.0005092592592592593</v>
      </c>
      <c r="K10" s="10">
        <f t="shared" si="10"/>
        <v>0.00048611111111111115</v>
      </c>
      <c r="L10" s="10">
        <f t="shared" si="0"/>
        <v>0.000462962962962963</v>
      </c>
      <c r="M10" s="10">
        <f t="shared" si="11"/>
        <v>0.0004398148148148148</v>
      </c>
      <c r="N10" s="10">
        <f t="shared" si="12"/>
        <v>0.0004166666666666667</v>
      </c>
    </row>
    <row r="11" spans="1:14" ht="12.75">
      <c r="A11" s="1">
        <v>425</v>
      </c>
      <c r="B11" s="5">
        <f t="shared" si="1"/>
        <v>1.1805555555555556</v>
      </c>
      <c r="C11" s="10">
        <f t="shared" si="2"/>
        <v>0.0004901960784313725</v>
      </c>
      <c r="D11" s="10">
        <f t="shared" si="3"/>
        <v>0.0007352941176470588</v>
      </c>
      <c r="E11" s="10">
        <f t="shared" si="4"/>
        <v>0.0006862745098039216</v>
      </c>
      <c r="F11" s="10">
        <f t="shared" si="5"/>
        <v>0.0006372549019607843</v>
      </c>
      <c r="G11" s="10">
        <f t="shared" si="6"/>
        <v>0.0006127450980392157</v>
      </c>
      <c r="H11" s="10">
        <f t="shared" si="7"/>
        <v>0.000588235294117647</v>
      </c>
      <c r="I11" s="10">
        <f t="shared" si="8"/>
        <v>0.0005637254901960784</v>
      </c>
      <c r="J11" s="10">
        <f t="shared" si="9"/>
        <v>0.0005392156862745098</v>
      </c>
      <c r="K11" s="10">
        <f t="shared" si="10"/>
        <v>0.0005147058823529412</v>
      </c>
      <c r="L11" s="10">
        <f t="shared" si="0"/>
        <v>0.0004901960784313725</v>
      </c>
      <c r="M11" s="10">
        <f t="shared" si="11"/>
        <v>0.0004656862745098039</v>
      </c>
      <c r="N11" s="10">
        <f t="shared" si="12"/>
        <v>0.0004411764705882353</v>
      </c>
    </row>
    <row r="12" spans="1:14" ht="12.75">
      <c r="A12" s="1">
        <v>400</v>
      </c>
      <c r="B12" s="5">
        <f t="shared" si="1"/>
        <v>1.1111111111111112</v>
      </c>
      <c r="C12" s="10">
        <f t="shared" si="2"/>
        <v>0.0005208333333333333</v>
      </c>
      <c r="D12" s="10">
        <f t="shared" si="3"/>
        <v>0.00078125</v>
      </c>
      <c r="E12" s="10">
        <f t="shared" si="4"/>
        <v>0.0007291666666666667</v>
      </c>
      <c r="F12" s="10">
        <f t="shared" si="5"/>
        <v>0.0006770833333333334</v>
      </c>
      <c r="G12" s="10">
        <f t="shared" si="6"/>
        <v>0.0006510416666666666</v>
      </c>
      <c r="H12" s="10">
        <f t="shared" si="7"/>
        <v>0.000625</v>
      </c>
      <c r="I12" s="10">
        <f t="shared" si="8"/>
        <v>0.0005989583333333333</v>
      </c>
      <c r="J12" s="10">
        <f t="shared" si="9"/>
        <v>0.0005729166666666667</v>
      </c>
      <c r="K12" s="10">
        <f t="shared" si="10"/>
        <v>0.0005468749999999999</v>
      </c>
      <c r="L12" s="10">
        <f t="shared" si="0"/>
        <v>0.0005208333333333333</v>
      </c>
      <c r="M12" s="10">
        <f t="shared" si="11"/>
        <v>0.0004947916666666667</v>
      </c>
      <c r="N12" s="10">
        <f t="shared" si="12"/>
        <v>0.00046875</v>
      </c>
    </row>
    <row r="13" spans="1:14" ht="12.75">
      <c r="A13" s="1">
        <v>375</v>
      </c>
      <c r="B13" s="5">
        <f t="shared" si="1"/>
        <v>1.0416666666666667</v>
      </c>
      <c r="C13" s="10">
        <f t="shared" si="2"/>
        <v>0.0005555555555555556</v>
      </c>
      <c r="D13" s="10">
        <f t="shared" si="3"/>
        <v>0.0008333333333333333</v>
      </c>
      <c r="E13" s="10">
        <f t="shared" si="4"/>
        <v>0.0007777777777777778</v>
      </c>
      <c r="F13" s="10">
        <f t="shared" si="5"/>
        <v>0.0007222222222222222</v>
      </c>
      <c r="G13" s="10">
        <f t="shared" si="6"/>
        <v>0.0006944444444444445</v>
      </c>
      <c r="H13" s="10">
        <f t="shared" si="7"/>
        <v>0.0006666666666666666</v>
      </c>
      <c r="I13" s="10">
        <f t="shared" si="8"/>
        <v>0.0006388888888888889</v>
      </c>
      <c r="J13" s="10">
        <f t="shared" si="9"/>
        <v>0.0006111111111111111</v>
      </c>
      <c r="K13" s="10">
        <f t="shared" si="10"/>
        <v>0.0005833333333333334</v>
      </c>
      <c r="L13" s="10">
        <f t="shared" si="0"/>
        <v>0.0005555555555555556</v>
      </c>
      <c r="M13" s="10">
        <f t="shared" si="11"/>
        <v>0.0005277777777777777</v>
      </c>
      <c r="N13" s="10">
        <f t="shared" si="12"/>
        <v>0.0005</v>
      </c>
    </row>
    <row r="14" spans="1:14" ht="12.75">
      <c r="A14" s="1">
        <v>350</v>
      </c>
      <c r="B14" s="5">
        <f t="shared" si="1"/>
        <v>0.9722222222222222</v>
      </c>
      <c r="C14" s="10">
        <f t="shared" si="2"/>
        <v>0.0005952380952380953</v>
      </c>
      <c r="D14" s="10">
        <f t="shared" si="3"/>
        <v>0.0008928571428571429</v>
      </c>
      <c r="E14" s="10">
        <f t="shared" si="4"/>
        <v>0.0008333333333333334</v>
      </c>
      <c r="F14" s="10">
        <f t="shared" si="5"/>
        <v>0.0007738095238095238</v>
      </c>
      <c r="G14" s="10">
        <f t="shared" si="6"/>
        <v>0.0007440476190476191</v>
      </c>
      <c r="H14" s="10">
        <f t="shared" si="7"/>
        <v>0.0007142857142857144</v>
      </c>
      <c r="I14" s="10">
        <f t="shared" si="8"/>
        <v>0.0006845238095238096</v>
      </c>
      <c r="J14" s="10">
        <f t="shared" si="9"/>
        <v>0.0006547619047619048</v>
      </c>
      <c r="K14" s="10">
        <f t="shared" si="10"/>
        <v>0.000625</v>
      </c>
      <c r="L14" s="10">
        <f t="shared" si="0"/>
        <v>0.0005952380952380953</v>
      </c>
      <c r="M14" s="10">
        <f t="shared" si="11"/>
        <v>0.0005654761904761906</v>
      </c>
      <c r="N14" s="10">
        <f t="shared" si="12"/>
        <v>0.0005357142857142857</v>
      </c>
    </row>
    <row r="15" spans="1:14" ht="12.75">
      <c r="A15" s="1">
        <v>325</v>
      </c>
      <c r="B15" s="5">
        <f t="shared" si="1"/>
        <v>0.9027777777777778</v>
      </c>
      <c r="C15" s="10">
        <f t="shared" si="2"/>
        <v>0.000641025641025641</v>
      </c>
      <c r="D15" s="10">
        <f t="shared" si="3"/>
        <v>0.0009615384615384616</v>
      </c>
      <c r="E15" s="10">
        <f t="shared" si="4"/>
        <v>0.0008974358974358974</v>
      </c>
      <c r="F15" s="10">
        <f t="shared" si="5"/>
        <v>0.0008333333333333333</v>
      </c>
      <c r="G15" s="10">
        <f t="shared" si="6"/>
        <v>0.0008012820512820513</v>
      </c>
      <c r="H15" s="10">
        <f t="shared" si="7"/>
        <v>0.0007692307692307692</v>
      </c>
      <c r="I15" s="10">
        <f t="shared" si="8"/>
        <v>0.0007371794871794872</v>
      </c>
      <c r="J15" s="10">
        <f t="shared" si="9"/>
        <v>0.0007051282051282052</v>
      </c>
      <c r="K15" s="10">
        <f t="shared" si="10"/>
        <v>0.000673076923076923</v>
      </c>
      <c r="L15" s="10">
        <f t="shared" si="0"/>
        <v>0.000641025641025641</v>
      </c>
      <c r="M15" s="10">
        <f t="shared" si="11"/>
        <v>0.000608974358974359</v>
      </c>
      <c r="N15" s="10">
        <f t="shared" si="12"/>
        <v>0.0005769230769230769</v>
      </c>
    </row>
    <row r="16" spans="1:14" ht="12.75">
      <c r="A16" s="1">
        <v>300</v>
      </c>
      <c r="B16" s="5">
        <f t="shared" si="1"/>
        <v>0.8333333333333334</v>
      </c>
      <c r="C16" s="10">
        <f t="shared" si="2"/>
        <v>0.0006944444444444444</v>
      </c>
      <c r="D16" s="10">
        <f t="shared" si="3"/>
        <v>0.0010416666666666664</v>
      </c>
      <c r="E16" s="10">
        <f t="shared" si="4"/>
        <v>0.0009722222222222222</v>
      </c>
      <c r="F16" s="10">
        <f t="shared" si="5"/>
        <v>0.0009027777777777776</v>
      </c>
      <c r="G16" s="10">
        <f t="shared" si="6"/>
        <v>0.0008680555555555555</v>
      </c>
      <c r="H16" s="10">
        <f t="shared" si="7"/>
        <v>0.0008333333333333333</v>
      </c>
      <c r="I16" s="10">
        <f t="shared" si="8"/>
        <v>0.000798611111111111</v>
      </c>
      <c r="J16" s="10">
        <f t="shared" si="9"/>
        <v>0.0007638888888888888</v>
      </c>
      <c r="K16" s="10">
        <f t="shared" si="10"/>
        <v>0.0007291666666666666</v>
      </c>
      <c r="L16" s="10">
        <f t="shared" si="0"/>
        <v>0.0006944444444444444</v>
      </c>
      <c r="M16" s="10">
        <f t="shared" si="11"/>
        <v>0.0006597222222222221</v>
      </c>
      <c r="N16" s="10">
        <f t="shared" si="12"/>
        <v>0.0006249999999999999</v>
      </c>
    </row>
    <row r="17" spans="1:14" ht="12.75">
      <c r="A17" s="1">
        <v>275</v>
      </c>
      <c r="B17" s="5">
        <f t="shared" si="1"/>
        <v>0.7638888888888888</v>
      </c>
      <c r="C17" s="10">
        <f t="shared" si="2"/>
        <v>0.0007575757575757576</v>
      </c>
      <c r="D17" s="10">
        <f t="shared" si="3"/>
        <v>0.0011363636363636363</v>
      </c>
      <c r="E17" s="10">
        <f t="shared" si="4"/>
        <v>0.0010606060606060605</v>
      </c>
      <c r="F17" s="10">
        <f t="shared" si="5"/>
        <v>0.000984848484848485</v>
      </c>
      <c r="G17" s="10">
        <f t="shared" si="6"/>
        <v>0.000946969696969697</v>
      </c>
      <c r="H17" s="10">
        <f t="shared" si="7"/>
        <v>0.0009090909090909091</v>
      </c>
      <c r="I17" s="10">
        <f t="shared" si="8"/>
        <v>0.0008712121212121212</v>
      </c>
      <c r="J17" s="10">
        <f t="shared" si="9"/>
        <v>0.0008333333333333333</v>
      </c>
      <c r="K17" s="10">
        <f t="shared" si="10"/>
        <v>0.0007954545454545455</v>
      </c>
      <c r="L17" s="10">
        <f t="shared" si="0"/>
        <v>0.0007575757575757576</v>
      </c>
      <c r="M17" s="10">
        <f t="shared" si="11"/>
        <v>0.0007196969696969697</v>
      </c>
      <c r="N17" s="10">
        <f t="shared" si="12"/>
        <v>0.0006818181818181819</v>
      </c>
    </row>
    <row r="18" spans="1:14" ht="12.75">
      <c r="A18" s="1">
        <v>250</v>
      </c>
      <c r="B18" s="5">
        <f t="shared" si="1"/>
        <v>0.6944444444444444</v>
      </c>
      <c r="C18" s="10">
        <f t="shared" si="2"/>
        <v>0.0008333333333333334</v>
      </c>
      <c r="D18" s="10">
        <f t="shared" si="3"/>
        <v>0.00125</v>
      </c>
      <c r="E18" s="10">
        <f t="shared" si="4"/>
        <v>0.0011666666666666668</v>
      </c>
      <c r="F18" s="10">
        <f t="shared" si="5"/>
        <v>0.0010833333333333333</v>
      </c>
      <c r="G18" s="10">
        <f t="shared" si="6"/>
        <v>0.0010416666666666667</v>
      </c>
      <c r="H18" s="10">
        <f t="shared" si="7"/>
        <v>0.001</v>
      </c>
      <c r="I18" s="10">
        <f t="shared" si="8"/>
        <v>0.0009583333333333334</v>
      </c>
      <c r="J18" s="10">
        <f t="shared" si="9"/>
        <v>0.0009166666666666668</v>
      </c>
      <c r="K18" s="10">
        <f t="shared" si="10"/>
        <v>0.000875</v>
      </c>
      <c r="L18" s="10">
        <f t="shared" si="0"/>
        <v>0.0008333333333333334</v>
      </c>
      <c r="M18" s="10">
        <f t="shared" si="11"/>
        <v>0.0007916666666666668</v>
      </c>
      <c r="N18" s="10">
        <f t="shared" si="12"/>
        <v>0.00075</v>
      </c>
    </row>
    <row r="19" spans="1:14" ht="12.75">
      <c r="A19" s="1">
        <v>225</v>
      </c>
      <c r="B19" s="5">
        <f t="shared" si="1"/>
        <v>0.625</v>
      </c>
      <c r="C19" s="10">
        <f t="shared" si="2"/>
        <v>0.000925925925925926</v>
      </c>
      <c r="D19" s="10">
        <f t="shared" si="3"/>
        <v>0.001388888888888889</v>
      </c>
      <c r="E19" s="10">
        <f t="shared" si="4"/>
        <v>0.0012962962962962963</v>
      </c>
      <c r="F19" s="10">
        <f t="shared" si="5"/>
        <v>0.0012037037037037038</v>
      </c>
      <c r="G19" s="10">
        <f t="shared" si="6"/>
        <v>0.0011574074074074073</v>
      </c>
      <c r="H19" s="10">
        <f t="shared" si="7"/>
        <v>0.0011111111111111111</v>
      </c>
      <c r="I19" s="10">
        <f t="shared" si="8"/>
        <v>0.0010648148148148149</v>
      </c>
      <c r="J19" s="10">
        <f t="shared" si="9"/>
        <v>0.0010185185185185186</v>
      </c>
      <c r="K19" s="10">
        <f t="shared" si="10"/>
        <v>0.0009722222222222223</v>
      </c>
      <c r="L19" s="10">
        <f t="shared" si="0"/>
        <v>0.000925925925925926</v>
      </c>
      <c r="M19" s="10">
        <f t="shared" si="11"/>
        <v>0.0008796296296296296</v>
      </c>
      <c r="N19" s="10">
        <f t="shared" si="12"/>
        <v>0.0008333333333333334</v>
      </c>
    </row>
    <row r="20" spans="1:14" ht="12.75">
      <c r="A20" s="1">
        <v>200</v>
      </c>
      <c r="B20" s="5">
        <f t="shared" si="1"/>
        <v>0.5555555555555556</v>
      </c>
      <c r="C20" s="10">
        <f t="shared" si="2"/>
        <v>0.0010416666666666667</v>
      </c>
      <c r="D20" s="10">
        <f t="shared" si="3"/>
        <v>0.0015625</v>
      </c>
      <c r="E20" s="10">
        <f t="shared" si="4"/>
        <v>0.0014583333333333334</v>
      </c>
      <c r="F20" s="10">
        <f t="shared" si="5"/>
        <v>0.0013541666666666667</v>
      </c>
      <c r="G20" s="10">
        <f t="shared" si="6"/>
        <v>0.0013020833333333333</v>
      </c>
      <c r="H20" s="10">
        <f t="shared" si="7"/>
        <v>0.00125</v>
      </c>
      <c r="I20" s="10">
        <f t="shared" si="8"/>
        <v>0.0011979166666666666</v>
      </c>
      <c r="J20" s="10">
        <f t="shared" si="9"/>
        <v>0.0011458333333333333</v>
      </c>
      <c r="K20" s="10">
        <f t="shared" si="10"/>
        <v>0.0010937499999999999</v>
      </c>
      <c r="L20" s="10">
        <f t="shared" si="0"/>
        <v>0.0010416666666666667</v>
      </c>
      <c r="M20" s="10">
        <f t="shared" si="11"/>
        <v>0.0009895833333333334</v>
      </c>
      <c r="N20" s="10">
        <f t="shared" si="12"/>
        <v>0.0009375</v>
      </c>
    </row>
  </sheetData>
  <sheetProtection/>
  <mergeCells count="1">
    <mergeCell ref="A2:N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</cp:lastModifiedBy>
  <cp:lastPrinted>2008-02-05T14:53:24Z</cp:lastPrinted>
  <dcterms:created xsi:type="dcterms:W3CDTF">1996-10-21T11:03:58Z</dcterms:created>
  <dcterms:modified xsi:type="dcterms:W3CDTF">2008-05-07T12:29:36Z</dcterms:modified>
  <cp:category/>
  <cp:version/>
  <cp:contentType/>
  <cp:contentStatus/>
</cp:coreProperties>
</file>