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Mode d'Emploi" sheetId="1" r:id="rId1"/>
    <sheet name="PARAMETRES" sheetId="2" r:id="rId2"/>
    <sheet name="KIFEKOI" sheetId="3" r:id="rId3"/>
    <sheet name="KIFEKOI_Ind" sheetId="4" r:id="rId4"/>
  </sheets>
  <definedNames>
    <definedName name="_xlfn_IFERROR">#N/A</definedName>
    <definedName name="_xlnm.Print_Area" localSheetId="2">'KIFEKOI'!$M$3</definedName>
  </definedNames>
  <calcPr fullCalcOnLoad="1"/>
</workbook>
</file>

<file path=xl/sharedStrings.xml><?xml version="1.0" encoding="utf-8"?>
<sst xmlns="http://schemas.openxmlformats.org/spreadsheetml/2006/main" count="1488" uniqueCount="65">
  <si>
    <t>Sur la page PAREMETRES : (Préparation de la feuille, plutôt à faire sur ordinateur)</t>
  </si>
  <si>
    <t>Mettre les élèves par ordre de noms de famille alphabétique, sinon la feuille ne fonctionnera pas</t>
  </si>
  <si>
    <t xml:space="preserve">Renseigner la distance (aller/retour) de chaque parcours en cm sur la carte en indiquant l’échelle (exacte) ainsi que le dénivellé (+ ou -). </t>
  </si>
  <si>
    <t>Enfin, indiquer quel critère de réussite associez vous au RK des élèves. On peut modifier la valeur des RK ainsi que des intitulés des CR</t>
  </si>
  <si>
    <t>NB : La valeur de la case « Trop lente »  se remplie toute seule en fonction de la valeur de « lente ».</t>
  </si>
  <si>
    <t>Sur la page KIFEKOI : (Utilisation de la feuille, plutôt sur la tablette)</t>
  </si>
  <si>
    <t>Retour</t>
  </si>
  <si>
    <t>GROUPE</t>
  </si>
  <si>
    <t xml:space="preserve">NOM </t>
  </si>
  <si>
    <t>Prénom</t>
  </si>
  <si>
    <r>
      <rPr>
        <i/>
        <sz val="20"/>
        <color indexed="8"/>
        <rFont val="Coming Soon"/>
        <family val="0"/>
      </rPr>
      <t>1</t>
    </r>
    <r>
      <rPr>
        <i/>
        <vertAlign val="superscript"/>
        <sz val="20"/>
        <color indexed="8"/>
        <rFont val="Coming Soon"/>
        <family val="0"/>
      </rPr>
      <t>er</t>
    </r>
    <r>
      <rPr>
        <i/>
        <sz val="20"/>
        <color indexed="8"/>
        <rFont val="Coming Soon"/>
        <family val="0"/>
      </rPr>
      <t xml:space="preserve"> Parcours</t>
    </r>
  </si>
  <si>
    <t>Balise /
Parcours</t>
  </si>
  <si>
    <t>Départ</t>
  </si>
  <si>
    <t>Arrivée</t>
  </si>
  <si>
    <t>OK</t>
  </si>
  <si>
    <t>Temps</t>
  </si>
  <si>
    <t>Allure
(RK)</t>
  </si>
  <si>
    <t>CR</t>
  </si>
  <si>
    <t>OUI</t>
  </si>
  <si>
    <t>Bordes</t>
  </si>
  <si>
    <t>Mulot</t>
  </si>
  <si>
    <t>Ollier</t>
  </si>
  <si>
    <t></t>
  </si>
  <si>
    <r>
      <rPr>
        <sz val="10"/>
        <rFont val="Arial"/>
        <family val="2"/>
      </rPr>
      <t>Composer les groupes en cliquant sur les cellules de la colonne « NOM »,</t>
    </r>
    <r>
      <rPr>
        <b/>
        <u val="single"/>
        <sz val="10"/>
        <color indexed="10"/>
        <rFont val="Arial"/>
        <family val="2"/>
      </rPr>
      <t xml:space="preserve"> le prénom se rempli tout seul. </t>
    </r>
  </si>
  <si>
    <t>Ensuite les élèves notent le parcours (ou la balise) sur lequel ils partent avec la liste deroulante de la colonne « BALISE »</t>
  </si>
  <si>
    <t>Puis le temps du départ en cliquant sur l’heure dans le colonne « DEPART »</t>
  </si>
  <si>
    <t>Enfin à leur retour même opération dans la colonne « ARRIVE »</t>
  </si>
  <si>
    <t>On valide si la balise pointée est la bonne via la case « OK » (Valide par défaut)</t>
  </si>
  <si>
    <t>L’allure (RK) est calculée automatiquement et le CR, et son code couleur, également</t>
  </si>
  <si>
    <t>La colonne « retour » vous permet de noter si le groupe est bien rentré à la fin de la séance (Non rentré par défaut)</t>
  </si>
  <si>
    <t>Les autres feuilles (Résumé) se remplissent toutes seules et ne sont là qu’a titre statistique pour le prof.</t>
  </si>
  <si>
    <t>En théorie, à aucun moment de la séance le clavier n’est nécessaire, tout se fait via des listes déroulantes.</t>
  </si>
  <si>
    <r>
      <rPr>
        <b/>
        <u val="single"/>
        <sz val="10"/>
        <color indexed="8"/>
        <rFont val="Arial"/>
        <family val="2"/>
      </rPr>
      <t xml:space="preserve">NOTER ICI VOS ELEVES </t>
    </r>
    <r>
      <rPr>
        <b/>
        <u val="single"/>
        <sz val="10"/>
        <color indexed="53"/>
        <rFont val="Arial"/>
        <family val="2"/>
      </rPr>
      <t>DANS L’ORDRE ALPHABETIQUE</t>
    </r>
  </si>
  <si>
    <t>NOTER ICI LES LONGUEURS DE VOS PARCOURS</t>
  </si>
  <si>
    <t>Echelle de la carte</t>
  </si>
  <si>
    <t>INDIQUER ICI VOS CR EN FONCTION DE LA VITESSE</t>
  </si>
  <si>
    <t>Vitesse (en Km/h)</t>
  </si>
  <si>
    <t>RK (en mn/Km)</t>
  </si>
  <si>
    <t>NOM</t>
  </si>
  <si>
    <t>Genre</t>
  </si>
  <si>
    <t>Parcours</t>
  </si>
  <si>
    <t>Distance Carte (en cm)</t>
  </si>
  <si>
    <t>Distance Réelle (en m)</t>
  </si>
  <si>
    <t>Dénivelé</t>
  </si>
  <si>
    <t>Distance corrigée</t>
  </si>
  <si>
    <t>Critéres réussite</t>
  </si>
  <si>
    <t>Trop lent</t>
  </si>
  <si>
    <t>Lent</t>
  </si>
  <si>
    <t>Correct</t>
  </si>
  <si>
    <t>Rapide</t>
  </si>
  <si>
    <t>Trop Rapide</t>
  </si>
  <si>
    <t>Erreur de Balise</t>
  </si>
  <si>
    <t>Disqalifié</t>
  </si>
  <si>
    <t>La feuille KIFEKOI est protégée, il n’y a pas de mot de passe pour enlever la protection. Le laisser blanc</t>
  </si>
  <si>
    <r>
      <rPr>
        <i/>
        <sz val="20"/>
        <color indexed="8"/>
        <rFont val="Coming Soon"/>
        <family val="0"/>
      </rPr>
      <t>2</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</si>
  <si>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3</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</si>
  <si>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4</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</si>
  <si>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5</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</si>
  <si>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6</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</si>
  <si>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7</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</si>
  <si>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8</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</si>
  <si>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9</t>
    </r>
    <r>
      <rPr>
        <i/>
        <vertAlign val="superscript"/>
        <sz val="20"/>
        <color indexed="8"/>
        <rFont val="Coming Soon"/>
        <family val="0"/>
      </rPr>
      <t>e</t>
    </r>
    <r>
      <rPr>
        <i/>
        <sz val="20"/>
        <color indexed="8"/>
        <rFont val="Coming Soon"/>
        <family val="0"/>
      </rPr>
      <t xml:space="preserve"> Parcours</t>
    </r>
  </si>
  <si>
    <r>
      <rPr>
        <i/>
        <sz val="20"/>
        <color indexed="8"/>
        <rFont val="Coming Soon"/>
        <family val="0"/>
      </rPr>
      <t>10</t>
    </r>
    <r>
      <rPr>
        <i/>
        <vertAlign val="superscript"/>
        <sz val="20"/>
        <color indexed="8"/>
        <rFont val="Coming Soon"/>
        <family val="0"/>
      </rPr>
      <t>e</t>
    </r>
    <r>
      <rPr>
        <i/>
        <sz val="20"/>
        <color indexed="8"/>
        <rFont val="Coming Soon"/>
        <family val="0"/>
      </rPr>
      <t xml:space="preserve"> Parcours</t>
    </r>
  </si>
  <si>
    <t>NON</t>
  </si>
  <si>
    <t></t>
  </si>
</sst>
</file>

<file path=xl/styles.xml><?xml version="1.0" encoding="utf-8"?>
<styleSheet xmlns="http://schemas.openxmlformats.org/spreadsheetml/2006/main">
  <numFmts count="7">
    <numFmt numFmtId="164" formatCode="General"/>
    <numFmt numFmtId="165" formatCode="General"/>
    <numFmt numFmtId="166" formatCode="HH:MM:SS"/>
    <numFmt numFmtId="167" formatCode="MM&quot;mn &quot;SS&quot; s&quot;"/>
    <numFmt numFmtId="168" formatCode="0.00"/>
    <numFmt numFmtId="169" formatCode="General&quot; et +&quot;"/>
    <numFmt numFmtId="170" formatCode="General&quot; et -&quot;"/>
  </numFmts>
  <fonts count="24">
    <font>
      <sz val="10"/>
      <name val="Arial"/>
      <family val="2"/>
    </font>
    <font>
      <b/>
      <sz val="18"/>
      <color indexed="54"/>
      <name val="Calibri"/>
      <family val="2"/>
    </font>
    <font>
      <b/>
      <u val="single"/>
      <sz val="10"/>
      <name val="Arial"/>
      <family val="2"/>
    </font>
    <font>
      <sz val="8"/>
      <name val="Arial"/>
      <family val="2"/>
    </font>
    <font>
      <i/>
      <sz val="20"/>
      <color indexed="8"/>
      <name val="Coming Soon"/>
      <family val="0"/>
    </font>
    <font>
      <i/>
      <vertAlign val="superscript"/>
      <sz val="20"/>
      <color indexed="8"/>
      <name val="Coming Soon"/>
      <family val="0"/>
    </font>
    <font>
      <sz val="10"/>
      <color indexed="44"/>
      <name val="Arial"/>
      <family val="2"/>
    </font>
    <font>
      <sz val="10"/>
      <color indexed="22"/>
      <name val="Arial"/>
      <family val="2"/>
    </font>
    <font>
      <sz val="8"/>
      <color indexed="22"/>
      <name val="Arial"/>
      <family val="2"/>
    </font>
    <font>
      <b/>
      <u val="single"/>
      <sz val="10"/>
      <color indexed="10"/>
      <name val="Arial"/>
      <family val="2"/>
    </font>
    <font>
      <sz val="12"/>
      <color indexed="63"/>
      <name val="Times New Roman"/>
      <family val="1"/>
    </font>
    <font>
      <b/>
      <u val="single"/>
      <sz val="10"/>
      <color indexed="8"/>
      <name val="Arial"/>
      <family val="2"/>
    </font>
    <font>
      <b/>
      <u val="single"/>
      <sz val="10"/>
      <color indexed="53"/>
      <name val="Arial"/>
      <family val="2"/>
    </font>
    <font>
      <b/>
      <sz val="10"/>
      <name val="Arial"/>
      <family val="2"/>
    </font>
    <font>
      <sz val="10"/>
      <color indexed="63"/>
      <name val="Arial"/>
      <family val="2"/>
    </font>
    <font>
      <sz val="10"/>
      <color indexed="8"/>
      <name val="Arial"/>
      <family val="2"/>
    </font>
    <font>
      <b/>
      <i/>
      <sz val="10"/>
      <color indexed="8"/>
      <name val="Arial"/>
      <family val="2"/>
    </font>
    <font>
      <sz val="10"/>
      <color indexed="59"/>
      <name val="Arial"/>
      <family val="2"/>
    </font>
    <font>
      <sz val="10"/>
      <color indexed="9"/>
      <name val="Arial"/>
      <family val="2"/>
    </font>
    <font>
      <sz val="10"/>
      <color indexed="8"/>
      <name val="OpenSymbol"/>
      <family val="0"/>
    </font>
    <font>
      <sz val="20"/>
      <name val="Arial"/>
      <family val="2"/>
    </font>
    <font>
      <sz val="16"/>
      <name val="Arial"/>
      <family val="2"/>
    </font>
    <font>
      <sz val="6"/>
      <name val="Times New Roman"/>
      <family val="1"/>
    </font>
    <font>
      <sz val="10"/>
      <name val="Times New Roman"/>
      <family val="1"/>
    </font>
  </fonts>
  <fills count="20">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indexed="52"/>
        <bgColor indexed="64"/>
      </patternFill>
    </fill>
    <fill>
      <patternFill patternType="solid">
        <fgColor indexed="11"/>
        <bgColor indexed="64"/>
      </patternFill>
    </fill>
    <fill>
      <patternFill patternType="solid">
        <fgColor indexed="53"/>
        <bgColor indexed="64"/>
      </patternFill>
    </fill>
    <fill>
      <patternFill patternType="solid">
        <fgColor indexed="14"/>
        <bgColor indexed="64"/>
      </patternFill>
    </fill>
    <fill>
      <patternFill patternType="solid">
        <fgColor indexed="51"/>
        <bgColor indexed="64"/>
      </patternFill>
    </fill>
    <fill>
      <patternFill patternType="solid">
        <fgColor indexed="50"/>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63"/>
        <bgColor indexed="64"/>
      </patternFill>
    </fill>
    <fill>
      <patternFill patternType="solid">
        <fgColor indexed="41"/>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29">
    <xf numFmtId="164" fontId="0" fillId="2" borderId="1">
      <alignment horizontal="center" vertical="center" textRotation="9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3" borderId="1" applyNumberFormat="0" applyProtection="0">
      <alignment horizontal="center" vertical="center" textRotation="90"/>
    </xf>
    <xf numFmtId="164" fontId="0" fillId="4" borderId="1" applyNumberFormat="0" applyProtection="0">
      <alignment horizontal="center" vertical="center" textRotation="90"/>
    </xf>
    <xf numFmtId="164" fontId="0" fillId="5" borderId="1" applyNumberFormat="0" applyProtection="0">
      <alignment horizontal="center" vertical="center" textRotation="90"/>
    </xf>
    <xf numFmtId="164" fontId="0" fillId="6" borderId="1" applyNumberFormat="0" applyProtection="0">
      <alignment horizontal="center" vertical="center" textRotation="90"/>
    </xf>
    <xf numFmtId="164" fontId="1" fillId="2" borderId="1" applyNumberFormat="0" applyProtection="0">
      <alignment horizontal="center" vertical="center" textRotation="90"/>
    </xf>
    <xf numFmtId="164" fontId="1" fillId="2" borderId="1" applyNumberFormat="0" applyProtection="0">
      <alignment horizontal="center" vertical="center" textRotation="90"/>
    </xf>
    <xf numFmtId="164" fontId="0" fillId="7" borderId="1" applyNumberFormat="0" applyProtection="0">
      <alignment horizontal="center" vertical="center" textRotation="90"/>
    </xf>
    <xf numFmtId="164" fontId="0" fillId="8" borderId="1" applyNumberFormat="0" applyProtection="0">
      <alignment horizontal="center" vertical="center" textRotation="90"/>
    </xf>
    <xf numFmtId="164" fontId="0" fillId="9" borderId="1" applyNumberFormat="0" applyProtection="0">
      <alignment horizontal="center" vertical="center" textRotation="90"/>
    </xf>
  </cellStyleXfs>
  <cellXfs count="108">
    <xf numFmtId="164" fontId="0" fillId="2" borderId="1" xfId="0" applyAlignment="1">
      <alignment horizontal="center" vertical="center" textRotation="90"/>
    </xf>
    <xf numFmtId="164" fontId="0" fillId="0" borderId="0" xfId="0" applyFont="1" applyFill="1" applyBorder="1" applyAlignment="1">
      <alignment/>
    </xf>
    <xf numFmtId="164" fontId="0" fillId="0" borderId="0" xfId="0" applyFill="1" applyBorder="1" applyAlignment="1">
      <alignment/>
    </xf>
    <xf numFmtId="164" fontId="0" fillId="0" borderId="0" xfId="0" applyNumberFormat="1" applyFill="1" applyBorder="1" applyAlignment="1">
      <alignment horizontal="center" vertical="center"/>
    </xf>
    <xf numFmtId="164" fontId="2" fillId="0" borderId="0" xfId="0" applyFont="1" applyFill="1" applyBorder="1" applyAlignment="1">
      <alignment/>
    </xf>
    <xf numFmtId="164" fontId="3" fillId="0" borderId="0" xfId="0" applyFont="1" applyFill="1" applyBorder="1" applyAlignment="1">
      <alignment/>
    </xf>
    <xf numFmtId="164" fontId="0" fillId="10" borderId="1" xfId="0" applyNumberFormat="1" applyFont="1" applyFill="1" applyBorder="1" applyAlignment="1">
      <alignment horizontal="center" vertical="center" textRotation="90"/>
    </xf>
    <xf numFmtId="164" fontId="0" fillId="10" borderId="1" xfId="0" applyNumberFormat="1" applyFont="1" applyFill="1" applyBorder="1" applyAlignment="1">
      <alignment horizontal="center" vertical="center" wrapText="1"/>
    </xf>
    <xf numFmtId="164" fontId="0" fillId="11" borderId="2" xfId="0" applyNumberFormat="1" applyFill="1" applyBorder="1" applyAlignment="1">
      <alignment horizontal="center" vertical="center"/>
    </xf>
    <xf numFmtId="164" fontId="4" fillId="10" borderId="2" xfId="0" applyNumberFormat="1" applyFont="1" applyFill="1" applyBorder="1" applyAlignment="1" applyProtection="1">
      <alignment horizontal="center" vertical="center"/>
      <protection/>
    </xf>
    <xf numFmtId="164" fontId="0" fillId="0" borderId="0" xfId="0" applyFill="1" applyBorder="1" applyAlignment="1">
      <alignment vertical="center"/>
    </xf>
    <xf numFmtId="164" fontId="0" fillId="11" borderId="0" xfId="0" applyNumberFormat="1" applyFill="1" applyBorder="1" applyAlignment="1">
      <alignment horizontal="center" vertical="center"/>
    </xf>
    <xf numFmtId="164" fontId="0" fillId="10"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textRotation="90"/>
    </xf>
    <xf numFmtId="164" fontId="0" fillId="2" borderId="1" xfId="0" applyNumberFormat="1" applyFill="1" applyBorder="1" applyAlignment="1">
      <alignment horizontal="center" vertical="center"/>
    </xf>
    <xf numFmtId="164" fontId="0" fillId="2" borderId="1" xfId="0" applyNumberFormat="1" applyFont="1" applyFill="1" applyBorder="1" applyAlignment="1">
      <alignment vertical="center"/>
    </xf>
    <xf numFmtId="164" fontId="0" fillId="2" borderId="1" xfId="0" applyNumberFormat="1" applyFill="1" applyBorder="1" applyAlignment="1">
      <alignment vertical="center"/>
    </xf>
    <xf numFmtId="164" fontId="6" fillId="2" borderId="0" xfId="0" applyNumberFormat="1" applyFont="1" applyFill="1" applyBorder="1" applyAlignment="1">
      <alignment vertical="center"/>
    </xf>
    <xf numFmtId="164" fontId="0" fillId="2" borderId="1" xfId="0" applyNumberFormat="1" applyFont="1" applyFill="1" applyBorder="1" applyAlignment="1">
      <alignment horizontal="center" vertical="center"/>
    </xf>
    <xf numFmtId="166" fontId="0" fillId="2" borderId="1" xfId="0" applyNumberFormat="1" applyFont="1" applyFill="1" applyBorder="1" applyAlignment="1" applyProtection="1">
      <alignment horizontal="center" vertical="center"/>
      <protection/>
    </xf>
    <xf numFmtId="164" fontId="0" fillId="2" borderId="1" xfId="0" applyNumberFormat="1" applyFont="1" applyFill="1" applyBorder="1" applyAlignment="1">
      <alignment horizontal="center" vertical="center" textRotation="90"/>
    </xf>
    <xf numFmtId="167" fontId="0" fillId="2" borderId="1" xfId="0" applyNumberFormat="1" applyFill="1" applyBorder="1" applyAlignment="1">
      <alignment horizontal="center" vertical="center"/>
    </xf>
    <xf numFmtId="168" fontId="0" fillId="2" borderId="1" xfId="0" applyNumberFormat="1" applyFill="1" applyBorder="1" applyAlignment="1">
      <alignment horizontal="center" vertical="center"/>
    </xf>
    <xf numFmtId="164" fontId="0" fillId="8" borderId="0" xfId="27" applyNumberFormat="1" applyBorder="1" applyProtection="1">
      <alignment horizontal="center" vertical="center" textRotation="90"/>
      <protection/>
    </xf>
    <xf numFmtId="164" fontId="0" fillId="12" borderId="0" xfId="0" applyFill="1" applyBorder="1" applyAlignment="1">
      <alignment/>
    </xf>
    <xf numFmtId="164" fontId="0" fillId="12" borderId="0" xfId="0" applyFill="1" applyBorder="1" applyAlignment="1">
      <alignment vertical="center"/>
    </xf>
    <xf numFmtId="164" fontId="0" fillId="11" borderId="0" xfId="0" applyNumberFormat="1" applyFont="1" applyFill="1" applyBorder="1" applyAlignment="1">
      <alignment vertical="center"/>
    </xf>
    <xf numFmtId="164" fontId="0" fillId="11" borderId="0" xfId="0" applyNumberFormat="1" applyFill="1" applyBorder="1" applyAlignment="1">
      <alignment vertical="center"/>
    </xf>
    <xf numFmtId="164" fontId="7" fillId="11" borderId="0" xfId="0" applyNumberFormat="1" applyFont="1" applyFill="1" applyBorder="1" applyAlignment="1">
      <alignment horizontal="center" vertical="center"/>
    </xf>
    <xf numFmtId="167" fontId="0" fillId="11" borderId="0" xfId="0" applyNumberFormat="1" applyFill="1" applyBorder="1" applyAlignment="1">
      <alignment horizontal="center" vertical="center"/>
    </xf>
    <xf numFmtId="167" fontId="8" fillId="11" borderId="0" xfId="0" applyNumberFormat="1" applyFont="1" applyFill="1" applyBorder="1" applyAlignment="1">
      <alignment horizontal="center" vertical="center"/>
    </xf>
    <xf numFmtId="167" fontId="0" fillId="11" borderId="0" xfId="0" applyNumberFormat="1" applyFont="1" applyFill="1" applyBorder="1" applyAlignment="1">
      <alignment horizontal="center" vertical="center"/>
    </xf>
    <xf numFmtId="164" fontId="0" fillId="0" borderId="0" xfId="0" applyFont="1" applyFill="1" applyBorder="1" applyAlignment="1">
      <alignment horizontal="right" vertical="center"/>
    </xf>
    <xf numFmtId="164" fontId="0" fillId="0" borderId="0" xfId="0" applyFont="1" applyFill="1" applyBorder="1" applyAlignment="1">
      <alignment vertical="center"/>
    </xf>
    <xf numFmtId="164" fontId="0" fillId="13" borderId="0" xfId="0" applyFill="1" applyBorder="1" applyAlignment="1">
      <alignment/>
    </xf>
    <xf numFmtId="164" fontId="0" fillId="13" borderId="0" xfId="0" applyNumberFormat="1" applyFill="1" applyBorder="1" applyAlignment="1">
      <alignment/>
    </xf>
    <xf numFmtId="164" fontId="0" fillId="13" borderId="0" xfId="0" applyNumberFormat="1" applyFill="1" applyBorder="1" applyAlignment="1">
      <alignment horizontal="left"/>
    </xf>
    <xf numFmtId="164" fontId="0" fillId="13" borderId="0" xfId="0" applyFill="1" applyBorder="1" applyAlignment="1">
      <alignment horizontal="center"/>
    </xf>
    <xf numFmtId="164" fontId="11" fillId="14" borderId="0" xfId="0" applyNumberFormat="1" applyFont="1" applyFill="1" applyBorder="1" applyAlignment="1">
      <alignment horizontal="left" vertical="center"/>
    </xf>
    <xf numFmtId="164" fontId="11" fillId="14" borderId="0" xfId="0" applyNumberFormat="1" applyFont="1" applyFill="1" applyBorder="1" applyAlignment="1">
      <alignment vertical="center"/>
    </xf>
    <xf numFmtId="164" fontId="0" fillId="14" borderId="0" xfId="0" applyNumberFormat="1" applyFill="1" applyBorder="1" applyAlignment="1">
      <alignment horizontal="left" vertical="center"/>
    </xf>
    <xf numFmtId="164" fontId="0" fillId="14" borderId="0" xfId="0" applyFill="1" applyBorder="1" applyAlignment="1">
      <alignment vertical="center"/>
    </xf>
    <xf numFmtId="164" fontId="0" fillId="13" borderId="0" xfId="0" applyFill="1" applyBorder="1" applyAlignment="1">
      <alignment vertical="center"/>
    </xf>
    <xf numFmtId="164" fontId="13" fillId="14" borderId="0" xfId="0" applyFont="1" applyFill="1" applyBorder="1" applyAlignment="1">
      <alignment horizontal="center" vertical="center" wrapText="1"/>
    </xf>
    <xf numFmtId="164" fontId="13" fillId="14" borderId="1"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14" fillId="13" borderId="1" xfId="0" applyFont="1" applyFill="1" applyBorder="1" applyAlignment="1">
      <alignment horizontal="left" vertical="center"/>
    </xf>
    <xf numFmtId="164" fontId="14" fillId="13" borderId="0" xfId="0" applyFont="1" applyFill="1" applyBorder="1" applyAlignment="1">
      <alignment vertical="center"/>
    </xf>
    <xf numFmtId="164" fontId="14" fillId="13" borderId="0" xfId="0" applyFont="1" applyFill="1" applyBorder="1" applyAlignment="1">
      <alignment/>
    </xf>
    <xf numFmtId="164" fontId="15" fillId="15" borderId="0" xfId="0" applyFont="1" applyFill="1" applyBorder="1" applyAlignment="1">
      <alignment vertical="center"/>
    </xf>
    <xf numFmtId="164" fontId="16" fillId="15" borderId="1" xfId="0" applyNumberFormat="1" applyFont="1" applyFill="1" applyBorder="1" applyAlignment="1">
      <alignment horizontal="center" vertical="center"/>
    </xf>
    <xf numFmtId="164" fontId="0" fillId="15" borderId="1" xfId="0" applyFont="1" applyFill="1" applyBorder="1" applyAlignment="1">
      <alignment horizontal="center" vertical="center" wrapText="1"/>
    </xf>
    <xf numFmtId="164" fontId="0" fillId="15" borderId="1" xfId="0" applyFont="1" applyFill="1" applyBorder="1" applyAlignment="1">
      <alignment horizontal="center" vertical="center"/>
    </xf>
    <xf numFmtId="164" fontId="15" fillId="13" borderId="0" xfId="0" applyFont="1" applyFill="1" applyBorder="1" applyAlignment="1">
      <alignment vertical="center"/>
    </xf>
    <xf numFmtId="164" fontId="0" fillId="12" borderId="1" xfId="0" applyNumberFormat="1" applyFill="1" applyBorder="1" applyAlignment="1">
      <alignment horizontal="center"/>
    </xf>
    <xf numFmtId="164" fontId="17" fillId="12" borderId="1" xfId="0" applyNumberFormat="1" applyFont="1" applyFill="1" applyBorder="1" applyAlignment="1" applyProtection="1">
      <alignment/>
      <protection/>
    </xf>
    <xf numFmtId="164" fontId="17" fillId="12" borderId="1" xfId="0" applyNumberFormat="1" applyFont="1" applyFill="1" applyBorder="1" applyAlignment="1" applyProtection="1">
      <alignment horizontal="left"/>
      <protection/>
    </xf>
    <xf numFmtId="164" fontId="17" fillId="12" borderId="1" xfId="0" applyNumberFormat="1" applyFont="1" applyFill="1" applyBorder="1" applyAlignment="1" applyProtection="1">
      <alignment horizontal="center"/>
      <protection/>
    </xf>
    <xf numFmtId="164" fontId="0" fillId="0" borderId="1" xfId="0" applyFill="1" applyBorder="1" applyAlignment="1">
      <alignment horizontal="center"/>
    </xf>
    <xf numFmtId="169" fontId="0" fillId="0" borderId="1" xfId="0" applyNumberFormat="1" applyFill="1" applyBorder="1" applyAlignment="1">
      <alignment horizontal="center"/>
    </xf>
    <xf numFmtId="164" fontId="0" fillId="7" borderId="1" xfId="0" applyFont="1" applyFill="1" applyBorder="1" applyAlignment="1">
      <alignment horizontal="center"/>
    </xf>
    <xf numFmtId="164" fontId="15" fillId="13" borderId="0" xfId="0" applyFont="1" applyFill="1" applyBorder="1" applyAlignment="1">
      <alignment/>
    </xf>
    <xf numFmtId="164" fontId="0" fillId="0" borderId="1" xfId="0" applyNumberFormat="1" applyFont="1" applyFill="1" applyBorder="1" applyAlignment="1">
      <alignment horizontal="center"/>
    </xf>
    <xf numFmtId="164" fontId="15" fillId="0" borderId="1" xfId="0" applyNumberFormat="1" applyFont="1" applyFill="1" applyBorder="1" applyAlignment="1" applyProtection="1">
      <alignment/>
      <protection/>
    </xf>
    <xf numFmtId="164" fontId="15" fillId="0" borderId="1" xfId="0" applyNumberFormat="1" applyFont="1" applyFill="1" applyBorder="1" applyAlignment="1" applyProtection="1">
      <alignment horizontal="left"/>
      <protection/>
    </xf>
    <xf numFmtId="164" fontId="15" fillId="0" borderId="1" xfId="0" applyNumberFormat="1" applyFont="1" applyFill="1" applyBorder="1" applyAlignment="1" applyProtection="1">
      <alignment horizontal="center"/>
      <protection/>
    </xf>
    <xf numFmtId="164" fontId="0" fillId="16" borderId="1" xfId="0" applyFill="1" applyBorder="1" applyAlignment="1">
      <alignment horizontal="center"/>
    </xf>
    <xf numFmtId="164" fontId="0" fillId="9" borderId="1" xfId="0" applyFont="1" applyFill="1" applyBorder="1" applyAlignment="1">
      <alignment horizontal="center"/>
    </xf>
    <xf numFmtId="164" fontId="0" fillId="3" borderId="1" xfId="0" applyFont="1" applyFill="1" applyBorder="1" applyAlignment="1">
      <alignment horizontal="center"/>
    </xf>
    <xf numFmtId="164" fontId="0" fillId="6" borderId="1" xfId="0" applyFont="1" applyFill="1" applyBorder="1" applyAlignment="1">
      <alignment horizontal="center"/>
    </xf>
    <xf numFmtId="170" fontId="0" fillId="0" borderId="1" xfId="0" applyNumberFormat="1" applyFill="1" applyBorder="1" applyAlignment="1">
      <alignment horizontal="center"/>
    </xf>
    <xf numFmtId="164" fontId="0" fillId="17" borderId="1" xfId="0" applyFont="1" applyFill="1" applyBorder="1" applyAlignment="1">
      <alignment horizontal="center"/>
    </xf>
    <xf numFmtId="170" fontId="15" fillId="13" borderId="0" xfId="0" applyNumberFormat="1" applyFont="1" applyFill="1" applyBorder="1" applyAlignment="1">
      <alignment/>
    </xf>
    <xf numFmtId="164" fontId="18" fillId="13" borderId="0" xfId="0" applyFont="1" applyFill="1" applyBorder="1" applyAlignment="1">
      <alignment horizontal="left"/>
    </xf>
    <xf numFmtId="164" fontId="0" fillId="13" borderId="0" xfId="0" applyNumberFormat="1" applyFill="1" applyBorder="1" applyAlignment="1" applyProtection="1">
      <alignment vertical="center"/>
      <protection locked="0"/>
    </xf>
    <xf numFmtId="164" fontId="0" fillId="13" borderId="0" xfId="0" applyNumberFormat="1" applyFill="1" applyBorder="1" applyAlignment="1">
      <alignment vertical="center"/>
    </xf>
    <xf numFmtId="164" fontId="15" fillId="13" borderId="0" xfId="0" applyNumberFormat="1" applyFont="1" applyFill="1" applyBorder="1" applyAlignment="1">
      <alignment vertical="center"/>
    </xf>
    <xf numFmtId="164" fontId="0" fillId="13" borderId="0" xfId="0" applyNumberFormat="1" applyFill="1" applyBorder="1" applyAlignment="1" applyProtection="1">
      <alignment horizontal="center" vertical="center"/>
      <protection locked="0"/>
    </xf>
    <xf numFmtId="164" fontId="0" fillId="13" borderId="0" xfId="0" applyNumberFormat="1" applyFill="1" applyBorder="1" applyAlignment="1">
      <alignment horizontal="center" vertical="center"/>
    </xf>
    <xf numFmtId="164" fontId="0" fillId="10" borderId="1" xfId="0" applyNumberFormat="1" applyFont="1" applyFill="1" applyBorder="1" applyAlignment="1" applyProtection="1">
      <alignment horizontal="center" vertical="center" textRotation="90"/>
      <protection locked="0"/>
    </xf>
    <xf numFmtId="164" fontId="0" fillId="10" borderId="1" xfId="0" applyNumberFormat="1" applyFont="1" applyFill="1" applyBorder="1" applyAlignment="1" applyProtection="1">
      <alignment horizontal="center" vertical="center" wrapText="1"/>
      <protection locked="0"/>
    </xf>
    <xf numFmtId="166" fontId="15" fillId="18" borderId="1" xfId="0" applyNumberFormat="1" applyFont="1" applyFill="1" applyBorder="1" applyAlignment="1">
      <alignment horizontal="center" vertical="center"/>
    </xf>
    <xf numFmtId="164" fontId="4" fillId="10" borderId="2" xfId="0" applyNumberFormat="1" applyFont="1" applyFill="1" applyBorder="1" applyAlignment="1" applyProtection="1">
      <alignment horizontal="center" vertical="center"/>
      <protection locked="0"/>
    </xf>
    <xf numFmtId="164" fontId="15" fillId="18" borderId="0" xfId="0" applyNumberFormat="1" applyFont="1" applyFill="1" applyBorder="1" applyAlignment="1">
      <alignment horizontal="center" vertical="center"/>
    </xf>
    <xf numFmtId="164" fontId="15" fillId="18" borderId="1" xfId="0" applyNumberFormat="1" applyFont="1" applyFill="1" applyAlignment="1">
      <alignment horizontal="center" vertical="center"/>
    </xf>
    <xf numFmtId="164" fontId="19" fillId="13" borderId="0" xfId="0" applyNumberFormat="1" applyFont="1" applyFill="1" applyBorder="1" applyAlignment="1">
      <alignment horizontal="center" vertical="center"/>
    </xf>
    <xf numFmtId="166" fontId="0" fillId="13" borderId="0" xfId="0" applyNumberFormat="1" applyFill="1" applyBorder="1" applyAlignment="1">
      <alignment horizontal="center" vertical="center"/>
    </xf>
    <xf numFmtId="164" fontId="0" fillId="10" borderId="1" xfId="0" applyNumberFormat="1" applyFont="1" applyFill="1" applyBorder="1" applyAlignment="1" applyProtection="1">
      <alignment horizontal="center" vertical="center"/>
      <protection locked="0"/>
    </xf>
    <xf numFmtId="164" fontId="20" fillId="2" borderId="1" xfId="0" applyNumberFormat="1" applyFont="1" applyFill="1" applyBorder="1" applyAlignment="1" applyProtection="1">
      <alignment horizontal="center" vertical="center" textRotation="90"/>
      <protection locked="0"/>
    </xf>
    <xf numFmtId="164" fontId="0" fillId="2" borderId="1" xfId="0" applyNumberFormat="1" applyFon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15" fillId="18" borderId="0" xfId="0" applyNumberFormat="1" applyFont="1" applyFill="1" applyBorder="1" applyAlignment="1">
      <alignment vertical="center"/>
    </xf>
    <xf numFmtId="164" fontId="0" fillId="2" borderId="1" xfId="0" applyNumberFormat="1"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164" fontId="0" fillId="2" borderId="1" xfId="0" applyNumberFormat="1" applyFont="1" applyFill="1" applyBorder="1" applyAlignment="1" applyProtection="1">
      <alignment horizontal="center" vertical="center" textRotation="90"/>
      <protection locked="0"/>
    </xf>
    <xf numFmtId="164" fontId="14" fillId="2" borderId="1" xfId="23" applyNumberFormat="1" applyFont="1" applyFill="1" applyBorder="1" applyAlignment="1" applyProtection="1">
      <alignment vertical="center" textRotation="90"/>
      <protection/>
    </xf>
    <xf numFmtId="164" fontId="0" fillId="2" borderId="1" xfId="23" applyNumberFormat="1" applyFill="1" applyBorder="1" applyProtection="1">
      <alignment horizontal="center" vertical="center" textRotation="90"/>
      <protection/>
    </xf>
    <xf numFmtId="166" fontId="15" fillId="18" borderId="0" xfId="0" applyNumberFormat="1" applyFont="1" applyFill="1" applyBorder="1" applyAlignment="1">
      <alignment vertical="center"/>
    </xf>
    <xf numFmtId="164" fontId="0" fillId="11" borderId="0" xfId="0" applyNumberFormat="1" applyFill="1" applyBorder="1" applyAlignment="1" applyProtection="1">
      <alignment vertical="center"/>
      <protection locked="0"/>
    </xf>
    <xf numFmtId="164" fontId="7" fillId="11" borderId="0" xfId="0" applyNumberFormat="1" applyFont="1" applyFill="1" applyBorder="1" applyAlignment="1" applyProtection="1">
      <alignment horizontal="center" vertical="center"/>
      <protection locked="0"/>
    </xf>
    <xf numFmtId="167" fontId="0" fillId="11" borderId="0" xfId="0" applyNumberFormat="1" applyFill="1" applyBorder="1" applyAlignment="1" applyProtection="1">
      <alignment horizontal="center" vertical="center"/>
      <protection locked="0"/>
    </xf>
    <xf numFmtId="164" fontId="0" fillId="0" borderId="0" xfId="0" applyNumberFormat="1" applyFill="1" applyBorder="1" applyAlignment="1">
      <alignment vertical="center"/>
    </xf>
    <xf numFmtId="166" fontId="6" fillId="19" borderId="1"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xf>
    <xf numFmtId="164" fontId="21" fillId="2" borderId="1" xfId="0" applyNumberFormat="1" applyFont="1" applyFill="1" applyBorder="1" applyAlignment="1">
      <alignment horizontal="center" vertical="center"/>
    </xf>
    <xf numFmtId="164" fontId="22" fillId="2" borderId="1" xfId="0" applyNumberFormat="1" applyFont="1" applyFill="1" applyBorder="1" applyAlignment="1">
      <alignment horizontal="center" vertical="center" textRotation="90" wrapText="1"/>
    </xf>
    <xf numFmtId="166" fontId="6" fillId="2" borderId="0" xfId="0" applyNumberFormat="1" applyFont="1" applyFill="1" applyBorder="1" applyAlignment="1">
      <alignment vertical="center"/>
    </xf>
    <xf numFmtId="164" fontId="23" fillId="2" borderId="1" xfId="0" applyNumberFormat="1" applyFont="1" applyFill="1" applyBorder="1" applyAlignment="1">
      <alignment horizontal="center" vertical="center" textRotation="90" wrapText="1"/>
    </xf>
  </cellXfs>
  <cellStyles count="15">
    <cellStyle name="Normal" xfId="0"/>
    <cellStyle name="Comma" xfId="15"/>
    <cellStyle name="Comma [0]" xfId="16"/>
    <cellStyle name="Currency" xfId="17"/>
    <cellStyle name="Currency [0]" xfId="18"/>
    <cellStyle name="Percent" xfId="19"/>
    <cellStyle name="Correct" xfId="20"/>
    <cellStyle name="Disqualifié" xfId="21"/>
    <cellStyle name="Lent" xfId="22"/>
    <cellStyle name="Rapide" xfId="23"/>
    <cellStyle name="Titre 5" xfId="24"/>
    <cellStyle name="Titre 6" xfId="25"/>
    <cellStyle name="Trop lent" xfId="26"/>
    <cellStyle name="Trop Rapide 2" xfId="27"/>
    <cellStyle name="Trop Vite" xfId="28"/>
  </cellStyles>
  <dxfs count="9">
    <dxf>
      <fill>
        <patternFill patternType="solid">
          <fgColor rgb="FFEEEEEE"/>
          <bgColor rgb="FFE6E6FF"/>
        </patternFill>
      </fill>
      <border>
        <left style="hair">
          <color rgb="FF000000"/>
        </left>
        <right style="hair">
          <color rgb="FF000000"/>
        </right>
        <top style="hair"/>
        <bottom style="hair">
          <color rgb="FF000000"/>
        </bottom>
      </border>
    </dxf>
    <dxf>
      <font>
        <b val="0"/>
        <color rgb="FF333333"/>
      </font>
      <fill>
        <patternFill patternType="solid">
          <fgColor rgb="FF993366"/>
          <bgColor rgb="FF993366"/>
        </patternFill>
      </fill>
      <border>
        <left style="hair">
          <color rgb="FF000000"/>
        </left>
        <right style="hair">
          <color rgb="FF000000"/>
        </right>
        <top style="hair"/>
        <bottom style="hair">
          <color rgb="FF000000"/>
        </bottom>
      </border>
    </dxf>
    <dxf>
      <font>
        <b val="0"/>
        <color rgb="FF333333"/>
      </font>
      <fill>
        <patternFill patternType="solid">
          <fgColor rgb="FFB2B2B2"/>
          <bgColor rgb="FF969696"/>
        </patternFill>
      </fill>
      <border>
        <left style="hair">
          <color rgb="FF000000"/>
        </left>
        <right style="hair">
          <color rgb="FF000000"/>
        </right>
        <top style="hair"/>
        <bottom style="hair">
          <color rgb="FF000000"/>
        </bottom>
      </border>
    </dxf>
    <dxf>
      <font>
        <b val="0"/>
        <color rgb="FF333333"/>
      </font>
      <fill>
        <patternFill patternType="solid">
          <fgColor rgb="FF008080"/>
          <bgColor rgb="FF339966"/>
        </patternFill>
      </fill>
      <border>
        <left style="hair">
          <color rgb="FF000000"/>
        </left>
        <right style="hair">
          <color rgb="FF000000"/>
        </right>
        <top style="hair"/>
        <bottom style="hair">
          <color rgb="FF000000"/>
        </bottom>
      </border>
    </dxf>
    <dxf>
      <font>
        <b val="0"/>
        <color rgb="FF333333"/>
      </font>
      <fill>
        <patternFill patternType="solid">
          <fgColor rgb="FFCCFFFF"/>
          <bgColor rgb="FFCCFFCC"/>
        </patternFill>
      </fill>
      <border>
        <left style="hair">
          <color rgb="FF000000"/>
        </left>
        <right style="hair">
          <color rgb="FF000000"/>
        </right>
        <top style="hair"/>
        <bottom style="hair">
          <color rgb="FF000000"/>
        </bottom>
      </border>
    </dxf>
    <dxf>
      <font>
        <b val="0"/>
        <color rgb="FF333333"/>
      </font>
      <fill>
        <patternFill patternType="solid">
          <fgColor rgb="FFFFFF00"/>
          <bgColor rgb="FFFFCC00"/>
        </patternFill>
      </fill>
      <border>
        <left style="hair">
          <color rgb="FF000000"/>
        </left>
        <right style="hair">
          <color rgb="FF000000"/>
        </right>
        <top style="hair"/>
        <bottom style="hair">
          <color rgb="FF000000"/>
        </bottom>
      </border>
    </dxf>
    <dxf>
      <font>
        <b val="0"/>
        <color rgb="FF333333"/>
      </font>
      <fill>
        <patternFill patternType="solid">
          <fgColor rgb="FFFF3333"/>
          <bgColor rgb="FFFF0000"/>
        </patternFill>
      </fill>
      <border>
        <left style="hair">
          <color rgb="FF000000"/>
        </left>
        <right style="hair">
          <color rgb="FF000000"/>
        </right>
        <top style="hair"/>
        <bottom style="hair">
          <color rgb="FF000000"/>
        </bottom>
      </border>
    </dxf>
    <dxf>
      <font>
        <b val="0"/>
        <i val="0"/>
        <u val="none"/>
        <strike val="0"/>
        <sz val="10"/>
        <color rgb="FF000000"/>
      </font>
      <fill>
        <patternFill patternType="solid">
          <fgColor rgb="FFFF3399"/>
          <bgColor rgb="FFFF3333"/>
        </patternFill>
      </fill>
      <border>
        <left style="hair">
          <color rgb="FF000000"/>
        </left>
        <right style="hair">
          <color rgb="FF000000"/>
        </right>
        <top style="hair"/>
        <bottom style="hair">
          <color rgb="FF000000"/>
        </bottom>
      </border>
    </dxf>
    <dxf>
      <font>
        <b val="0"/>
        <i val="0"/>
        <u val="none"/>
        <strike val="0"/>
        <sz val="10"/>
        <color rgb="FF000000"/>
      </font>
      <fill>
        <patternFill patternType="solid">
          <fgColor rgb="FF00FFFF"/>
          <bgColor rgb="FF00FF66"/>
        </patternFill>
      </fill>
      <border>
        <left style="hair">
          <color rgb="FF000000"/>
        </left>
        <right style="hair">
          <color rgb="FF000000"/>
        </right>
        <top style="hair"/>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3399"/>
      <rgbColor rgb="0000FFFF"/>
      <rgbColor rgb="00800000"/>
      <rgbColor rgb="00008000"/>
      <rgbColor rgb="00000080"/>
      <rgbColor rgb="00808000"/>
      <rgbColor rgb="00800080"/>
      <rgbColor rgb="00008080"/>
      <rgbColor rgb="00B2B2B2"/>
      <rgbColor rgb="00666666"/>
      <rgbColor rgb="009999FF"/>
      <rgbColor rgb="00993366"/>
      <rgbColor rgb="00EEEEEE"/>
      <rgbColor rgb="00CCFFFF"/>
      <rgbColor rgb="00660066"/>
      <rgbColor rgb="00FF66CC"/>
      <rgbColor rgb="000066CC"/>
      <rgbColor rgb="00DDDDDD"/>
      <rgbColor rgb="00000080"/>
      <rgbColor rgb="00FF00FF"/>
      <rgbColor rgb="00FFFF00"/>
      <rgbColor rgb="0000FFFF"/>
      <rgbColor rgb="00800080"/>
      <rgbColor rgb="00800000"/>
      <rgbColor rgb="00008080"/>
      <rgbColor rgb="000000FF"/>
      <rgbColor rgb="0000CCFF"/>
      <rgbColor rgb="00CFE7F5"/>
      <rgbColor rgb="00CCFFCC"/>
      <rgbColor rgb="00CCFF66"/>
      <rgbColor rgb="00E6E6FF"/>
      <rgbColor rgb="00FF99CC"/>
      <rgbColor rgb="00CC99FF"/>
      <rgbColor rgb="00FFCC99"/>
      <rgbColor rgb="003366FF"/>
      <rgbColor rgb="0033CCCC"/>
      <rgbColor rgb="0099FF33"/>
      <rgbColor rgb="00FFCC00"/>
      <rgbColor rgb="00FF950E"/>
      <rgbColor rgb="00FF3333"/>
      <rgbColor rgb="00666699"/>
      <rgbColor rgb="00969696"/>
      <rgbColor rgb="00003366"/>
      <rgbColor rgb="00339966"/>
      <rgbColor rgb="00003300"/>
      <rgbColor rgb="00313739"/>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14</xdr:row>
      <xdr:rowOff>209550</xdr:rowOff>
    </xdr:from>
    <xdr:to>
      <xdr:col>5</xdr:col>
      <xdr:colOff>542925</xdr:colOff>
      <xdr:row>15</xdr:row>
      <xdr:rowOff>180975</xdr:rowOff>
    </xdr:to>
    <xdr:sp fLocksText="0">
      <xdr:nvSpPr>
        <xdr:cNvPr id="1" name="Text 1042"/>
        <xdr:cNvSpPr txBox="1">
          <a:spLocks noChangeArrowheads="1"/>
        </xdr:cNvSpPr>
      </xdr:nvSpPr>
      <xdr:spPr>
        <a:xfrm>
          <a:off x="2600325" y="3305175"/>
          <a:ext cx="3238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428625</xdr:colOff>
      <xdr:row>11</xdr:row>
      <xdr:rowOff>247650</xdr:rowOff>
    </xdr:from>
    <xdr:to>
      <xdr:col>2</xdr:col>
      <xdr:colOff>695325</xdr:colOff>
      <xdr:row>11</xdr:row>
      <xdr:rowOff>476250</xdr:rowOff>
    </xdr:to>
    <xdr:sp>
      <xdr:nvSpPr>
        <xdr:cNvPr id="2" name="Ellipse 1043"/>
        <xdr:cNvSpPr>
          <a:spLocks/>
        </xdr:cNvSpPr>
      </xdr:nvSpPr>
      <xdr:spPr>
        <a:xfrm>
          <a:off x="838200" y="2238375"/>
          <a:ext cx="266700"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1</a:t>
          </a:r>
        </a:p>
      </xdr:txBody>
    </xdr:sp>
    <xdr:clientData/>
  </xdr:twoCellAnchor>
  <xdr:twoCellAnchor>
    <xdr:from>
      <xdr:col>5</xdr:col>
      <xdr:colOff>123825</xdr:colOff>
      <xdr:row>10</xdr:row>
      <xdr:rowOff>104775</xdr:rowOff>
    </xdr:from>
    <xdr:to>
      <xdr:col>5</xdr:col>
      <xdr:colOff>381000</xdr:colOff>
      <xdr:row>11</xdr:row>
      <xdr:rowOff>152400</xdr:rowOff>
    </xdr:to>
    <xdr:sp>
      <xdr:nvSpPr>
        <xdr:cNvPr id="3" name="Ellipse 1044"/>
        <xdr:cNvSpPr>
          <a:spLocks/>
        </xdr:cNvSpPr>
      </xdr:nvSpPr>
      <xdr:spPr>
        <a:xfrm>
          <a:off x="2505075" y="1914525"/>
          <a:ext cx="266700"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2</a:t>
          </a:r>
        </a:p>
      </xdr:txBody>
    </xdr:sp>
    <xdr:clientData/>
  </xdr:twoCellAnchor>
  <xdr:twoCellAnchor>
    <xdr:from>
      <xdr:col>6</xdr:col>
      <xdr:colOff>209550</xdr:colOff>
      <xdr:row>10</xdr:row>
      <xdr:rowOff>123825</xdr:rowOff>
    </xdr:from>
    <xdr:to>
      <xdr:col>6</xdr:col>
      <xdr:colOff>485775</xdr:colOff>
      <xdr:row>11</xdr:row>
      <xdr:rowOff>171450</xdr:rowOff>
    </xdr:to>
    <xdr:sp>
      <xdr:nvSpPr>
        <xdr:cNvPr id="4" name="Ellipse 1045"/>
        <xdr:cNvSpPr>
          <a:spLocks/>
        </xdr:cNvSpPr>
      </xdr:nvSpPr>
      <xdr:spPr>
        <a:xfrm>
          <a:off x="3171825" y="1933575"/>
          <a:ext cx="276225"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3</a:t>
          </a:r>
        </a:p>
      </xdr:txBody>
    </xdr:sp>
    <xdr:clientData/>
  </xdr:twoCellAnchor>
  <xdr:twoCellAnchor>
    <xdr:from>
      <xdr:col>7</xdr:col>
      <xdr:colOff>257175</xdr:colOff>
      <xdr:row>10</xdr:row>
      <xdr:rowOff>114300</xdr:rowOff>
    </xdr:from>
    <xdr:to>
      <xdr:col>7</xdr:col>
      <xdr:colOff>533400</xdr:colOff>
      <xdr:row>11</xdr:row>
      <xdr:rowOff>161925</xdr:rowOff>
    </xdr:to>
    <xdr:sp>
      <xdr:nvSpPr>
        <xdr:cNvPr id="5" name="Ellipse 1046"/>
        <xdr:cNvSpPr>
          <a:spLocks/>
        </xdr:cNvSpPr>
      </xdr:nvSpPr>
      <xdr:spPr>
        <a:xfrm>
          <a:off x="3981450" y="1924050"/>
          <a:ext cx="276225"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4</a:t>
          </a:r>
        </a:p>
      </xdr:txBody>
    </xdr:sp>
    <xdr:clientData/>
  </xdr:twoCellAnchor>
  <xdr:twoCellAnchor>
    <xdr:from>
      <xdr:col>7</xdr:col>
      <xdr:colOff>752475</xdr:colOff>
      <xdr:row>10</xdr:row>
      <xdr:rowOff>114300</xdr:rowOff>
    </xdr:from>
    <xdr:to>
      <xdr:col>8</xdr:col>
      <xdr:colOff>247650</xdr:colOff>
      <xdr:row>11</xdr:row>
      <xdr:rowOff>161925</xdr:rowOff>
    </xdr:to>
    <xdr:sp>
      <xdr:nvSpPr>
        <xdr:cNvPr id="6" name="Ellipse 1047"/>
        <xdr:cNvSpPr>
          <a:spLocks/>
        </xdr:cNvSpPr>
      </xdr:nvSpPr>
      <xdr:spPr>
        <a:xfrm>
          <a:off x="4476750" y="1924050"/>
          <a:ext cx="257175"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5</a:t>
          </a:r>
        </a:p>
      </xdr:txBody>
    </xdr:sp>
    <xdr:clientData/>
  </xdr:twoCellAnchor>
  <xdr:twoCellAnchor>
    <xdr:from>
      <xdr:col>9</xdr:col>
      <xdr:colOff>85725</xdr:colOff>
      <xdr:row>10</xdr:row>
      <xdr:rowOff>95250</xdr:rowOff>
    </xdr:from>
    <xdr:to>
      <xdr:col>11</xdr:col>
      <xdr:colOff>209550</xdr:colOff>
      <xdr:row>11</xdr:row>
      <xdr:rowOff>142875</xdr:rowOff>
    </xdr:to>
    <xdr:sp>
      <xdr:nvSpPr>
        <xdr:cNvPr id="7" name="Ellipse 1048"/>
        <xdr:cNvSpPr>
          <a:spLocks/>
        </xdr:cNvSpPr>
      </xdr:nvSpPr>
      <xdr:spPr>
        <a:xfrm>
          <a:off x="4838700" y="1905000"/>
          <a:ext cx="1390650" cy="228600"/>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6</a:t>
          </a:r>
        </a:p>
      </xdr:txBody>
    </xdr:sp>
    <xdr:clientData/>
  </xdr:twoCellAnchor>
  <xdr:twoCellAnchor>
    <xdr:from>
      <xdr:col>0</xdr:col>
      <xdr:colOff>0</xdr:colOff>
      <xdr:row>11</xdr:row>
      <xdr:rowOff>257175</xdr:rowOff>
    </xdr:from>
    <xdr:to>
      <xdr:col>1</xdr:col>
      <xdr:colOff>76200</xdr:colOff>
      <xdr:row>11</xdr:row>
      <xdr:rowOff>495300</xdr:rowOff>
    </xdr:to>
    <xdr:sp>
      <xdr:nvSpPr>
        <xdr:cNvPr id="8" name="Ellipse 1049"/>
        <xdr:cNvSpPr>
          <a:spLocks/>
        </xdr:cNvSpPr>
      </xdr:nvSpPr>
      <xdr:spPr>
        <a:xfrm>
          <a:off x="0" y="2247900"/>
          <a:ext cx="257175" cy="238125"/>
        </a:xfrm>
        <a:prstGeom prst="ellipse">
          <a:avLst/>
        </a:prstGeom>
        <a:solidFill>
          <a:srgbClr val="AEA79F"/>
        </a:solidFill>
        <a:ln w="9360" cmpd="sng">
          <a:solidFill>
            <a:srgbClr val="3465A4"/>
          </a:solidFill>
          <a:headEnd type="none"/>
          <a:tailEnd type="none"/>
        </a:ln>
      </xdr:spPr>
      <xdr:txBody>
        <a:bodyPr vertOverflow="clip" wrap="square" lIns="0" tIns="0" rIns="0" bIns="0" anchor="ctr"/>
        <a:p>
          <a:pPr algn="l">
            <a:defRPr/>
          </a:pPr>
          <a:r>
            <a:rPr lang="en-US" cap="none" sz="1200" b="0" i="0" u="none" baseline="0">
              <a:solidFill>
                <a:srgbClr val="333333"/>
              </a:solidFill>
            </a:rPr>
            <a:t>  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X28"/>
  <sheetViews>
    <sheetView showGridLines="0" zoomScale="95" zoomScaleNormal="95" zoomScaleSheetLayoutView="75" workbookViewId="0" topLeftCell="A1">
      <selection activeCell="H609" sqref="H609"/>
    </sheetView>
  </sheetViews>
  <sheetFormatPr defaultColWidth="9.140625" defaultRowHeight="12.75"/>
  <cols>
    <col min="1" max="1" width="2.7109375" style="1" customWidth="1"/>
    <col min="2" max="2" width="3.421875" style="2" customWidth="1"/>
    <col min="3" max="3" width="17.00390625" style="2" customWidth="1"/>
    <col min="4" max="4" width="11.57421875" style="2" customWidth="1"/>
    <col min="5" max="5" width="0.9921875" style="2" customWidth="1"/>
    <col min="6" max="6" width="8.7109375" style="2" customWidth="1"/>
    <col min="7" max="8" width="11.421875" style="0" customWidth="1"/>
    <col min="9" max="9" width="4.00390625" style="2" customWidth="1"/>
    <col min="10" max="10" width="10.421875" style="2" customWidth="1"/>
    <col min="11" max="11" width="8.57421875" style="3" customWidth="1"/>
    <col min="12" max="12" width="3.7109375" style="3" customWidth="1"/>
    <col min="13" max="13" width="6.140625" style="3" customWidth="1"/>
    <col min="14" max="14" width="2.140625" style="3" customWidth="1"/>
    <col min="15" max="15" width="9.28125" style="3" customWidth="1"/>
    <col min="16" max="16" width="7.421875" style="3" customWidth="1"/>
    <col min="17" max="17" width="5.7109375" style="3" customWidth="1"/>
    <col min="18" max="16384" width="11.57421875" style="2" customWidth="1"/>
  </cols>
  <sheetData>
    <row r="1" s="2" customFormat="1" ht="14.25">
      <c r="A1" s="1"/>
    </row>
    <row r="2" s="2" customFormat="1" ht="14.25">
      <c r="A2" s="4" t="s">
        <v>0</v>
      </c>
    </row>
    <row r="3" s="2" customFormat="1" ht="14.25">
      <c r="A3" s="4"/>
    </row>
    <row r="4" s="2" customFormat="1" ht="14.25">
      <c r="A4" s="1" t="s">
        <v>1</v>
      </c>
    </row>
    <row r="5" s="2" customFormat="1" ht="14.25">
      <c r="A5" s="1" t="s">
        <v>2</v>
      </c>
    </row>
    <row r="6" s="2" customFormat="1" ht="14.25">
      <c r="A6" s="1" t="s">
        <v>3</v>
      </c>
    </row>
    <row r="7" spans="1:11" s="2" customFormat="1" ht="14.25">
      <c r="A7" s="5" t="s">
        <v>4</v>
      </c>
      <c r="B7" s="5"/>
      <c r="C7" s="5"/>
      <c r="D7" s="5"/>
      <c r="E7" s="5"/>
      <c r="F7" s="5"/>
      <c r="G7" s="5"/>
      <c r="H7" s="5"/>
      <c r="I7" s="5"/>
      <c r="J7" s="5"/>
      <c r="K7" s="5"/>
    </row>
    <row r="8" spans="1:11" s="2" customFormat="1" ht="14.25">
      <c r="A8" s="5"/>
      <c r="B8" s="5"/>
      <c r="C8" s="5"/>
      <c r="D8" s="5"/>
      <c r="E8" s="5"/>
      <c r="F8" s="5"/>
      <c r="G8" s="5"/>
      <c r="H8" s="5"/>
      <c r="I8" s="5"/>
      <c r="J8" s="5"/>
      <c r="K8" s="5"/>
    </row>
    <row r="9" s="2" customFormat="1" ht="14.25">
      <c r="A9" s="1"/>
    </row>
    <row r="10" s="2" customFormat="1" ht="14.25">
      <c r="A10" s="4" t="s">
        <v>5</v>
      </c>
    </row>
    <row r="11" s="2" customFormat="1" ht="14.25">
      <c r="A11" s="4"/>
    </row>
    <row r="12" spans="1:16" s="2" customFormat="1" ht="42" customHeight="1">
      <c r="A12" s="6" t="s">
        <v>6</v>
      </c>
      <c r="B12" s="6" t="s">
        <v>7</v>
      </c>
      <c r="C12" s="7" t="s">
        <v>8</v>
      </c>
      <c r="D12" s="7" t="s">
        <v>9</v>
      </c>
      <c r="E12" s="8"/>
      <c r="F12" s="9" t="s">
        <v>10</v>
      </c>
      <c r="G12" s="9"/>
      <c r="H12" s="9"/>
      <c r="I12" s="9"/>
      <c r="J12" s="9"/>
      <c r="K12" s="9"/>
      <c r="L12" s="9"/>
      <c r="P12" s="10"/>
    </row>
    <row r="13" spans="1:16" s="2" customFormat="1" ht="26.25" customHeight="1">
      <c r="A13" s="6"/>
      <c r="B13" s="6"/>
      <c r="C13" s="6"/>
      <c r="D13" s="6"/>
      <c r="E13" s="11"/>
      <c r="F13" s="7" t="s">
        <v>11</v>
      </c>
      <c r="G13" s="12" t="s">
        <v>12</v>
      </c>
      <c r="H13" s="12" t="s">
        <v>13</v>
      </c>
      <c r="I13" s="7" t="s">
        <v>14</v>
      </c>
      <c r="J13" s="12" t="s">
        <v>15</v>
      </c>
      <c r="K13" s="7" t="s">
        <v>16</v>
      </c>
      <c r="L13" s="12" t="s">
        <v>17</v>
      </c>
      <c r="P13" s="10"/>
    </row>
    <row r="14" spans="1:128" s="2" customFormat="1" ht="18.75" customHeight="1">
      <c r="A14" s="13" t="s">
        <v>18</v>
      </c>
      <c r="B14" s="14">
        <v>1</v>
      </c>
      <c r="C14" s="15" t="s">
        <v>19</v>
      </c>
      <c r="D14" s="16" t="e">
        <f>IF(C14="","",LOOKUP(C14,PARAMETRES!$B$4:$B$43,PARAMETRES!$C$4:$C$43))</f>
        <v>#N/A</v>
      </c>
      <c r="E14" s="17">
        <f>B14</f>
        <v>1</v>
      </c>
      <c r="F14" s="18">
        <v>4</v>
      </c>
      <c r="G14" s="19">
        <v>0.8287037037037036</v>
      </c>
      <c r="H14" s="19">
        <v>0.8335532407407408</v>
      </c>
      <c r="I14" s="20" t="s">
        <v>18</v>
      </c>
      <c r="J14" s="21">
        <f>IF(H14="","",H14-G14)</f>
        <v>0.004849537037037037</v>
      </c>
      <c r="K14" s="22" t="e">
        <f>IF(H14="","",MINUTE(J14)/F17)</f>
        <v>#DIV/0!</v>
      </c>
      <c r="L14" s="23" t="e">
        <f>NA()</f>
        <v>#N/A</v>
      </c>
      <c r="N14" s="24"/>
      <c r="O14" s="24"/>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row>
    <row r="15" spans="1:16" s="2" customFormat="1" ht="18.75" customHeight="1">
      <c r="A15" s="13"/>
      <c r="B15" s="14"/>
      <c r="C15" s="15" t="s">
        <v>20</v>
      </c>
      <c r="D15" s="16" t="e">
        <f>IF(C15="","",LOOKUP(C15,PARAMETRES!$B$4:$B$43,PARAMETRES!$C$4:$C$43))</f>
        <v>#N/A</v>
      </c>
      <c r="E15" s="17">
        <f>B14</f>
        <v>1</v>
      </c>
      <c r="F15" s="18"/>
      <c r="G15" s="19"/>
      <c r="H15" s="19"/>
      <c r="I15" s="20"/>
      <c r="J15" s="21"/>
      <c r="K15" s="21"/>
      <c r="L15" s="23"/>
      <c r="P15" s="10"/>
    </row>
    <row r="16" spans="1:16" s="2" customFormat="1" ht="18.75" customHeight="1">
      <c r="A16" s="13"/>
      <c r="B16" s="14"/>
      <c r="C16" s="15" t="s">
        <v>21</v>
      </c>
      <c r="D16" s="16" t="e">
        <f>IF(C16="","",LOOKUP(C16,PARAMETRES!$B$4:$B$43,PARAMETRES!$C$4:$C$43))</f>
        <v>#N/A</v>
      </c>
      <c r="E16" s="17">
        <f>B14</f>
        <v>1</v>
      </c>
      <c r="F16" s="18"/>
      <c r="G16" s="19"/>
      <c r="H16" s="19"/>
      <c r="I16" s="20"/>
      <c r="J16" s="21">
        <f>J14</f>
        <v>0.004849537037037037</v>
      </c>
      <c r="K16" s="22" t="e">
        <f>K14</f>
        <v>#DIV/0!</v>
      </c>
      <c r="L16" s="23"/>
      <c r="P16" s="10"/>
    </row>
    <row r="17" spans="1:16" s="2" customFormat="1" ht="14.25">
      <c r="A17" s="26"/>
      <c r="B17" s="27"/>
      <c r="C17" s="27"/>
      <c r="D17" s="27"/>
      <c r="E17" s="27"/>
      <c r="F17" s="28">
        <f>LOOKUP(F14,PARAMETRES!$G$4:$G$23,PARAMETRES!$K$4:$K$23)/1000</f>
        <v>0</v>
      </c>
      <c r="G17" s="29"/>
      <c r="H17" s="29"/>
      <c r="I17" s="28"/>
      <c r="J17" s="29"/>
      <c r="K17" s="30" t="s">
        <v>22</v>
      </c>
      <c r="L17" s="31"/>
      <c r="P17" s="10"/>
    </row>
    <row r="18" spans="1:16" s="2" customFormat="1" ht="14.25">
      <c r="A18" s="1"/>
      <c r="P18" s="10"/>
    </row>
    <row r="19" spans="1:16" s="2" customFormat="1" ht="14.25">
      <c r="A19" s="32">
        <v>1</v>
      </c>
      <c r="B19" s="33" t="s">
        <v>23</v>
      </c>
      <c r="P19" s="10"/>
    </row>
    <row r="20" spans="1:15" ht="14.25">
      <c r="A20" s="32">
        <v>2</v>
      </c>
      <c r="B20" s="10" t="s">
        <v>24</v>
      </c>
      <c r="G20" s="2"/>
      <c r="H20" s="2"/>
      <c r="N20" s="2"/>
      <c r="O20" s="2"/>
    </row>
    <row r="21" spans="1:15" ht="14.25">
      <c r="A21" s="32">
        <v>3</v>
      </c>
      <c r="B21" s="10" t="s">
        <v>25</v>
      </c>
      <c r="G21" s="2"/>
      <c r="H21" s="2"/>
      <c r="N21" s="2"/>
      <c r="O21" s="2"/>
    </row>
    <row r="22" spans="1:8" ht="14.25">
      <c r="A22" s="32">
        <v>4</v>
      </c>
      <c r="B22" s="10" t="s">
        <v>26</v>
      </c>
      <c r="G22" s="2"/>
      <c r="H22" s="2"/>
    </row>
    <row r="23" spans="1:8" ht="14.25">
      <c r="A23" s="32">
        <v>5</v>
      </c>
      <c r="B23" s="10" t="s">
        <v>27</v>
      </c>
      <c r="G23" s="2"/>
      <c r="H23" s="2"/>
    </row>
    <row r="24" spans="1:8" ht="14.25">
      <c r="A24" s="32">
        <v>6</v>
      </c>
      <c r="B24" s="10" t="s">
        <v>28</v>
      </c>
      <c r="G24" s="2"/>
      <c r="H24" s="2"/>
    </row>
    <row r="25" spans="1:8" ht="14.25">
      <c r="A25" s="32">
        <v>7</v>
      </c>
      <c r="B25" s="10" t="s">
        <v>29</v>
      </c>
      <c r="G25" s="2"/>
      <c r="H25" s="2"/>
    </row>
    <row r="26" spans="1:8" ht="14.25">
      <c r="A26" s="32"/>
      <c r="G26" s="2"/>
      <c r="H26" s="2"/>
    </row>
    <row r="27" spans="1:8" ht="14.25">
      <c r="A27" s="10" t="s">
        <v>30</v>
      </c>
      <c r="B27" s="3"/>
      <c r="C27" s="3"/>
      <c r="G27" s="2"/>
      <c r="H27" s="2"/>
    </row>
    <row r="28" spans="1:8" ht="14.25">
      <c r="A28" s="4" t="s">
        <v>31</v>
      </c>
      <c r="C28" s="3"/>
      <c r="G28" s="2"/>
      <c r="H28" s="2"/>
    </row>
  </sheetData>
  <sheetProtection selectLockedCells="1" selectUnlockedCells="1"/>
  <mergeCells count="16">
    <mergeCell ref="A12:A13"/>
    <mergeCell ref="B12:B13"/>
    <mergeCell ref="C12:C13"/>
    <mergeCell ref="D12:D13"/>
    <mergeCell ref="F12:L12"/>
    <mergeCell ref="M13:M14"/>
    <mergeCell ref="A14:A16"/>
    <mergeCell ref="B14:B16"/>
    <mergeCell ref="F14:F16"/>
    <mergeCell ref="G14:G16"/>
    <mergeCell ref="H14:H16"/>
    <mergeCell ref="I14:I16"/>
    <mergeCell ref="J14:J16"/>
    <mergeCell ref="K14:K16"/>
    <mergeCell ref="L14:L16"/>
    <mergeCell ref="M16:M17"/>
  </mergeCells>
  <conditionalFormatting sqref="A14">
    <cfRule type="cellIs" priority="1" dxfId="0" operator="equal" stopIfTrue="1">
      <formula>$CR$2</formula>
    </cfRule>
    <cfRule type="cellIs" priority="2" dxfId="0" operator="equal" stopIfTrue="1">
      <formula>$CR$1</formula>
    </cfRule>
  </conditionalFormatting>
  <dataValidations count="7">
    <dataValidation type="list" operator="equal" allowBlank="1" showErrorMessage="1" sqref="G15:H16">
      <formula1>KIFEKOI!$E$1</formula1>
    </dataValidation>
    <dataValidation type="list" operator="equal" allowBlank="1" showErrorMessage="1" sqref="C14:C16">
      <formula1>PARAMETRES!$B$4:$B$43</formula1>
    </dataValidation>
    <dataValidation type="list" operator="equal" allowBlank="1" showErrorMessage="1" sqref="F14:F15">
      <formula1>"1,2,3,4,5,6,7,8,9,10,11,12,13,14,15,16,17,18,19,20"</formula1>
    </dataValidation>
    <dataValidation type="list" operator="equal" allowBlank="1" showErrorMessage="1" sqref="I15">
      <formula1>"1,2,3,4,5,6,7,8,9,10,11,12,13,14,15,16,17,18,19,20"</formula1>
    </dataValidation>
    <dataValidation type="list" operator="equal" allowBlank="1" showErrorMessage="1" sqref="G14:H14">
      <formula1>TEXT(NOW(),"hh:mm:ss")</formula1>
    </dataValidation>
    <dataValidation type="list" operator="equal" allowBlank="1" showErrorMessage="1" sqref="A14">
      <formula1>KIFEKOI!$CR$1:$CR$2</formula1>
    </dataValidation>
    <dataValidation type="list" operator="equal" allowBlank="1" showErrorMessage="1" sqref="I14">
      <formula1>KIFEKOI!$CR$1:$CR$2</formula1>
    </dataValidation>
  </dataValidations>
  <printOptions/>
  <pageMargins left="0.7902777777777777" right="0.7902777777777777" top="1.05" bottom="1.05" header="0.7902777777777777" footer="0.7902777777777777"/>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2.xml><?xml version="1.0" encoding="utf-8"?>
<worksheet xmlns="http://schemas.openxmlformats.org/spreadsheetml/2006/main" xmlns:r="http://schemas.openxmlformats.org/officeDocument/2006/relationships">
  <dimension ref="A1:P43"/>
  <sheetViews>
    <sheetView tabSelected="1" zoomScale="95" zoomScaleNormal="95" zoomScaleSheetLayoutView="75" workbookViewId="0" topLeftCell="A1">
      <pane ySplit="3" topLeftCell="A4" activePane="bottomLeft" state="frozen"/>
      <selection pane="topLeft" activeCell="A1" sqref="A1"/>
      <selection pane="bottomLeft" activeCell="B16" sqref="B16"/>
    </sheetView>
  </sheetViews>
  <sheetFormatPr defaultColWidth="9.140625" defaultRowHeight="6.75" customHeight="1"/>
  <cols>
    <col min="1" max="1" width="9.140625" style="34" customWidth="1"/>
    <col min="2" max="2" width="20.421875" style="35" customWidth="1"/>
    <col min="3" max="3" width="17.7109375" style="36" customWidth="1"/>
    <col min="4" max="4" width="7.421875" style="34" customWidth="1"/>
    <col min="5" max="5" width="2.57421875" style="34" customWidth="1"/>
    <col min="6" max="6" width="1.57421875" style="34" customWidth="1"/>
    <col min="7" max="7" width="11.140625" style="37" customWidth="1"/>
    <col min="8" max="8" width="15.7109375" style="37" customWidth="1"/>
    <col min="9" max="9" width="15.00390625" style="37" customWidth="1"/>
    <col min="10" max="10" width="10.57421875" style="37" customWidth="1"/>
    <col min="11" max="11" width="11.00390625" style="37" customWidth="1"/>
    <col min="12" max="12" width="2.7109375" style="34" customWidth="1"/>
    <col min="13" max="13" width="18.421875" style="34" customWidth="1"/>
    <col min="14" max="14" width="16.57421875" style="34" customWidth="1"/>
    <col min="15" max="16384" width="9.140625" style="34" customWidth="1"/>
  </cols>
  <sheetData>
    <row r="1" spans="1:16" s="42" customFormat="1" ht="24.75" customHeight="1">
      <c r="A1" s="38" t="s">
        <v>32</v>
      </c>
      <c r="B1" s="39"/>
      <c r="C1" s="40"/>
      <c r="D1" s="41"/>
      <c r="G1" s="43" t="s">
        <v>33</v>
      </c>
      <c r="H1" s="43"/>
      <c r="I1" s="43"/>
      <c r="J1" s="44" t="s">
        <v>34</v>
      </c>
      <c r="K1" s="45">
        <v>4000</v>
      </c>
      <c r="M1" s="43" t="s">
        <v>35</v>
      </c>
      <c r="N1" s="43"/>
      <c r="O1" s="46" t="s">
        <v>36</v>
      </c>
      <c r="P1" s="47"/>
    </row>
    <row r="2" spans="15:16" ht="6.75" customHeight="1">
      <c r="O2" s="46" t="s">
        <v>37</v>
      </c>
      <c r="P2" s="48"/>
    </row>
    <row r="3" spans="1:16" s="42" customFormat="1" ht="30.75" customHeight="1">
      <c r="A3" s="49"/>
      <c r="B3" s="50" t="s">
        <v>38</v>
      </c>
      <c r="C3" s="50" t="s">
        <v>9</v>
      </c>
      <c r="D3" s="50" t="s">
        <v>39</v>
      </c>
      <c r="G3" s="51" t="s">
        <v>40</v>
      </c>
      <c r="H3" s="51" t="s">
        <v>41</v>
      </c>
      <c r="I3" s="51" t="s">
        <v>42</v>
      </c>
      <c r="J3" s="51" t="s">
        <v>43</v>
      </c>
      <c r="K3" s="51" t="s">
        <v>44</v>
      </c>
      <c r="M3" s="52" t="s">
        <v>37</v>
      </c>
      <c r="N3" s="52" t="s">
        <v>45</v>
      </c>
      <c r="O3" s="53"/>
      <c r="P3" s="53"/>
    </row>
    <row r="4" spans="1:16" ht="14.25" customHeight="1">
      <c r="A4" s="54">
        <v>1</v>
      </c>
      <c r="B4" s="55"/>
      <c r="C4" s="56"/>
      <c r="D4" s="57"/>
      <c r="G4" s="58">
        <v>1</v>
      </c>
      <c r="H4" s="58"/>
      <c r="I4" s="58">
        <f aca="true" t="shared" si="0" ref="I4:I23">(H4*$K$1)*0.01</f>
        <v>0</v>
      </c>
      <c r="J4" s="58"/>
      <c r="K4" s="58">
        <f aca="true" t="shared" si="1" ref="K4:K23">I4+(J4*10)</f>
        <v>0</v>
      </c>
      <c r="M4" s="59">
        <f>M5</f>
        <v>16</v>
      </c>
      <c r="N4" s="60" t="s">
        <v>46</v>
      </c>
      <c r="O4" s="61"/>
      <c r="P4" s="61"/>
    </row>
    <row r="5" spans="1:16" ht="14.25" customHeight="1">
      <c r="A5" s="62">
        <v>2</v>
      </c>
      <c r="B5" s="63"/>
      <c r="C5" s="64"/>
      <c r="D5" s="65"/>
      <c r="G5" s="66">
        <v>2</v>
      </c>
      <c r="H5" s="66"/>
      <c r="I5" s="66">
        <f t="shared" si="0"/>
        <v>0</v>
      </c>
      <c r="J5" s="66"/>
      <c r="K5" s="66">
        <f t="shared" si="1"/>
        <v>0</v>
      </c>
      <c r="M5" s="66">
        <v>16</v>
      </c>
      <c r="N5" s="67" t="s">
        <v>47</v>
      </c>
      <c r="O5" s="61">
        <f aca="true" t="shared" si="2" ref="O5:O8">M5</f>
        <v>16</v>
      </c>
      <c r="P5" s="61">
        <f aca="true" t="shared" si="3" ref="P5:P7">M6+0.1</f>
        <v>14.1</v>
      </c>
    </row>
    <row r="6" spans="1:16" ht="14.25" customHeight="1">
      <c r="A6" s="54">
        <v>3</v>
      </c>
      <c r="B6" s="55"/>
      <c r="C6" s="56"/>
      <c r="D6" s="57"/>
      <c r="G6" s="58">
        <v>3</v>
      </c>
      <c r="H6" s="58"/>
      <c r="I6" s="58">
        <f t="shared" si="0"/>
        <v>0</v>
      </c>
      <c r="J6" s="58"/>
      <c r="K6" s="58">
        <f t="shared" si="1"/>
        <v>0</v>
      </c>
      <c r="M6" s="58">
        <v>14</v>
      </c>
      <c r="N6" s="68" t="s">
        <v>48</v>
      </c>
      <c r="O6" s="61">
        <f t="shared" si="2"/>
        <v>14</v>
      </c>
      <c r="P6" s="61">
        <f t="shared" si="3"/>
        <v>12.1</v>
      </c>
    </row>
    <row r="7" spans="1:16" ht="14.25" customHeight="1">
      <c r="A7" s="62">
        <v>4</v>
      </c>
      <c r="B7" s="63"/>
      <c r="C7" s="64"/>
      <c r="D7" s="65"/>
      <c r="G7" s="66">
        <v>4</v>
      </c>
      <c r="H7" s="66"/>
      <c r="I7" s="66">
        <f t="shared" si="0"/>
        <v>0</v>
      </c>
      <c r="J7" s="66"/>
      <c r="K7" s="66">
        <f t="shared" si="1"/>
        <v>0</v>
      </c>
      <c r="M7" s="66">
        <v>12</v>
      </c>
      <c r="N7" s="69" t="s">
        <v>49</v>
      </c>
      <c r="O7" s="61">
        <f t="shared" si="2"/>
        <v>12</v>
      </c>
      <c r="P7" s="61">
        <f t="shared" si="3"/>
        <v>10.1</v>
      </c>
    </row>
    <row r="8" spans="1:16" ht="14.25" customHeight="1">
      <c r="A8" s="54">
        <v>5</v>
      </c>
      <c r="B8" s="55"/>
      <c r="C8" s="56"/>
      <c r="D8" s="57"/>
      <c r="G8" s="58">
        <v>5</v>
      </c>
      <c r="H8" s="58"/>
      <c r="I8" s="58">
        <f t="shared" si="0"/>
        <v>0</v>
      </c>
      <c r="J8" s="58"/>
      <c r="K8" s="58">
        <f t="shared" si="1"/>
        <v>0</v>
      </c>
      <c r="M8" s="70">
        <v>10</v>
      </c>
      <c r="N8" s="71" t="s">
        <v>50</v>
      </c>
      <c r="O8" s="72">
        <f t="shared" si="2"/>
        <v>10</v>
      </c>
      <c r="P8" s="61"/>
    </row>
    <row r="9" spans="1:16" ht="14.25" customHeight="1">
      <c r="A9" s="62">
        <v>6</v>
      </c>
      <c r="B9" s="63"/>
      <c r="C9" s="64"/>
      <c r="D9" s="65"/>
      <c r="G9" s="66">
        <v>6</v>
      </c>
      <c r="H9" s="66"/>
      <c r="I9" s="66">
        <f t="shared" si="0"/>
        <v>0</v>
      </c>
      <c r="J9" s="66"/>
      <c r="K9" s="66">
        <f t="shared" si="1"/>
        <v>0</v>
      </c>
      <c r="M9" s="66" t="s">
        <v>51</v>
      </c>
      <c r="N9" s="60" t="s">
        <v>52</v>
      </c>
      <c r="O9" s="61"/>
      <c r="P9" s="61"/>
    </row>
    <row r="10" spans="1:11" ht="14.25" customHeight="1">
      <c r="A10" s="54">
        <v>7</v>
      </c>
      <c r="B10" s="55"/>
      <c r="C10" s="56"/>
      <c r="D10" s="57"/>
      <c r="G10" s="58">
        <v>7</v>
      </c>
      <c r="H10" s="58"/>
      <c r="I10" s="58">
        <f t="shared" si="0"/>
        <v>0</v>
      </c>
      <c r="J10" s="58"/>
      <c r="K10" s="58">
        <f t="shared" si="1"/>
        <v>0</v>
      </c>
    </row>
    <row r="11" spans="1:11" ht="14.25" customHeight="1">
      <c r="A11" s="62">
        <v>8</v>
      </c>
      <c r="B11" s="63"/>
      <c r="C11" s="64"/>
      <c r="D11" s="65"/>
      <c r="G11" s="66">
        <v>8</v>
      </c>
      <c r="H11" s="66"/>
      <c r="I11" s="66">
        <f t="shared" si="0"/>
        <v>0</v>
      </c>
      <c r="J11" s="66"/>
      <c r="K11" s="66">
        <f t="shared" si="1"/>
        <v>0</v>
      </c>
    </row>
    <row r="12" spans="1:11" ht="14.25" customHeight="1">
      <c r="A12" s="54">
        <v>9</v>
      </c>
      <c r="B12" s="55"/>
      <c r="C12" s="56"/>
      <c r="D12" s="57"/>
      <c r="G12" s="58">
        <v>9</v>
      </c>
      <c r="H12" s="58"/>
      <c r="I12" s="58">
        <f t="shared" si="0"/>
        <v>0</v>
      </c>
      <c r="J12" s="58"/>
      <c r="K12" s="58">
        <f t="shared" si="1"/>
        <v>0</v>
      </c>
    </row>
    <row r="13" spans="1:11" ht="14.25" customHeight="1">
      <c r="A13" s="62">
        <v>10</v>
      </c>
      <c r="B13" s="63"/>
      <c r="C13" s="64"/>
      <c r="D13" s="65"/>
      <c r="G13" s="66">
        <v>10</v>
      </c>
      <c r="H13" s="66"/>
      <c r="I13" s="66">
        <f t="shared" si="0"/>
        <v>0</v>
      </c>
      <c r="J13" s="66"/>
      <c r="K13" s="66">
        <f t="shared" si="1"/>
        <v>0</v>
      </c>
    </row>
    <row r="14" spans="1:11" ht="14.25" customHeight="1">
      <c r="A14" s="54">
        <v>11</v>
      </c>
      <c r="B14" s="55"/>
      <c r="C14" s="56"/>
      <c r="D14" s="57"/>
      <c r="G14" s="58">
        <v>11</v>
      </c>
      <c r="H14" s="58"/>
      <c r="I14" s="58">
        <f t="shared" si="0"/>
        <v>0</v>
      </c>
      <c r="J14" s="58"/>
      <c r="K14" s="58">
        <f t="shared" si="1"/>
        <v>0</v>
      </c>
    </row>
    <row r="15" spans="1:11" ht="14.25" customHeight="1">
      <c r="A15" s="62">
        <v>12</v>
      </c>
      <c r="B15" s="63"/>
      <c r="C15" s="64"/>
      <c r="D15" s="65"/>
      <c r="G15" s="66">
        <v>12</v>
      </c>
      <c r="H15" s="66"/>
      <c r="I15" s="66">
        <f t="shared" si="0"/>
        <v>0</v>
      </c>
      <c r="J15" s="66"/>
      <c r="K15" s="66">
        <f t="shared" si="1"/>
        <v>0</v>
      </c>
    </row>
    <row r="16" spans="1:11" ht="14.25" customHeight="1">
      <c r="A16" s="54">
        <v>13</v>
      </c>
      <c r="B16" s="55"/>
      <c r="C16" s="56"/>
      <c r="D16" s="57"/>
      <c r="G16" s="58">
        <v>13</v>
      </c>
      <c r="H16" s="58"/>
      <c r="I16" s="58">
        <f t="shared" si="0"/>
        <v>0</v>
      </c>
      <c r="J16" s="58"/>
      <c r="K16" s="58">
        <f t="shared" si="1"/>
        <v>0</v>
      </c>
    </row>
    <row r="17" spans="1:11" ht="14.25" customHeight="1">
      <c r="A17" s="62">
        <v>14</v>
      </c>
      <c r="B17" s="63"/>
      <c r="C17" s="64"/>
      <c r="D17" s="65"/>
      <c r="G17" s="66">
        <v>14</v>
      </c>
      <c r="H17" s="66"/>
      <c r="I17" s="66">
        <f t="shared" si="0"/>
        <v>0</v>
      </c>
      <c r="J17" s="66"/>
      <c r="K17" s="66">
        <f t="shared" si="1"/>
        <v>0</v>
      </c>
    </row>
    <row r="18" spans="1:11" ht="14.25" customHeight="1">
      <c r="A18" s="54">
        <v>15</v>
      </c>
      <c r="B18" s="55"/>
      <c r="C18" s="56"/>
      <c r="D18" s="57"/>
      <c r="G18" s="58">
        <v>15</v>
      </c>
      <c r="H18" s="58"/>
      <c r="I18" s="58">
        <f t="shared" si="0"/>
        <v>0</v>
      </c>
      <c r="J18" s="58"/>
      <c r="K18" s="58">
        <f t="shared" si="1"/>
        <v>0</v>
      </c>
    </row>
    <row r="19" spans="1:11" ht="14.25" customHeight="1">
      <c r="A19" s="62">
        <v>16</v>
      </c>
      <c r="B19" s="63"/>
      <c r="C19" s="64"/>
      <c r="D19" s="65"/>
      <c r="G19" s="66">
        <v>16</v>
      </c>
      <c r="H19" s="66"/>
      <c r="I19" s="66">
        <f t="shared" si="0"/>
        <v>0</v>
      </c>
      <c r="J19" s="66"/>
      <c r="K19" s="66">
        <f t="shared" si="1"/>
        <v>0</v>
      </c>
    </row>
    <row r="20" spans="1:11" ht="14.25" customHeight="1">
      <c r="A20" s="54">
        <v>17</v>
      </c>
      <c r="B20" s="55"/>
      <c r="C20" s="56"/>
      <c r="D20" s="57"/>
      <c r="G20" s="58">
        <v>17</v>
      </c>
      <c r="H20" s="58"/>
      <c r="I20" s="58">
        <f t="shared" si="0"/>
        <v>0</v>
      </c>
      <c r="J20" s="58"/>
      <c r="K20" s="58">
        <f t="shared" si="1"/>
        <v>0</v>
      </c>
    </row>
    <row r="21" spans="1:11" ht="14.25" customHeight="1">
      <c r="A21" s="62">
        <v>18</v>
      </c>
      <c r="B21" s="63"/>
      <c r="C21" s="64"/>
      <c r="D21" s="65"/>
      <c r="G21" s="66">
        <v>18</v>
      </c>
      <c r="H21" s="66"/>
      <c r="I21" s="66">
        <f t="shared" si="0"/>
        <v>0</v>
      </c>
      <c r="J21" s="66"/>
      <c r="K21" s="66">
        <f t="shared" si="1"/>
        <v>0</v>
      </c>
    </row>
    <row r="22" spans="1:11" ht="14.25" customHeight="1">
      <c r="A22" s="54">
        <v>19</v>
      </c>
      <c r="B22" s="55"/>
      <c r="C22" s="56"/>
      <c r="D22" s="57"/>
      <c r="G22" s="58">
        <v>19</v>
      </c>
      <c r="H22" s="58"/>
      <c r="I22" s="58">
        <f t="shared" si="0"/>
        <v>0</v>
      </c>
      <c r="J22" s="58"/>
      <c r="K22" s="58">
        <f t="shared" si="1"/>
        <v>0</v>
      </c>
    </row>
    <row r="23" spans="1:11" ht="14.25" customHeight="1">
      <c r="A23" s="62">
        <v>20</v>
      </c>
      <c r="B23" s="63"/>
      <c r="C23" s="64"/>
      <c r="D23" s="65"/>
      <c r="G23" s="66">
        <v>20</v>
      </c>
      <c r="H23" s="66"/>
      <c r="I23" s="66">
        <f t="shared" si="0"/>
        <v>0</v>
      </c>
      <c r="J23" s="66"/>
      <c r="K23" s="66">
        <f t="shared" si="1"/>
        <v>0</v>
      </c>
    </row>
    <row r="24" spans="1:4" s="34" customFormat="1" ht="14.25" customHeight="1">
      <c r="A24" s="54">
        <v>21</v>
      </c>
      <c r="B24" s="55"/>
      <c r="C24" s="56"/>
      <c r="D24" s="57"/>
    </row>
    <row r="25" spans="1:4" s="34" customFormat="1" ht="14.25" customHeight="1">
      <c r="A25" s="62">
        <v>22</v>
      </c>
      <c r="B25" s="63"/>
      <c r="C25" s="64"/>
      <c r="D25" s="65"/>
    </row>
    <row r="26" spans="1:4" s="34" customFormat="1" ht="14.25" customHeight="1">
      <c r="A26" s="54">
        <v>23</v>
      </c>
      <c r="B26" s="55"/>
      <c r="C26" s="56"/>
      <c r="D26" s="57"/>
    </row>
    <row r="27" spans="1:4" ht="14.25" customHeight="1">
      <c r="A27" s="62">
        <v>24</v>
      </c>
      <c r="B27" s="63"/>
      <c r="C27" s="64"/>
      <c r="D27" s="65"/>
    </row>
    <row r="28" spans="1:8" ht="14.25" customHeight="1">
      <c r="A28" s="54">
        <v>25</v>
      </c>
      <c r="B28" s="55"/>
      <c r="C28" s="56"/>
      <c r="D28" s="57"/>
      <c r="H28" s="73" t="s">
        <v>53</v>
      </c>
    </row>
    <row r="29" spans="1:4" ht="14.25" customHeight="1">
      <c r="A29" s="62">
        <v>26</v>
      </c>
      <c r="B29" s="63"/>
      <c r="C29" s="64"/>
      <c r="D29" s="65"/>
    </row>
    <row r="30" spans="1:4" ht="14.25" customHeight="1">
      <c r="A30" s="54">
        <v>27</v>
      </c>
      <c r="B30" s="55"/>
      <c r="C30" s="56"/>
      <c r="D30" s="57"/>
    </row>
    <row r="31" spans="1:4" ht="14.25" customHeight="1">
      <c r="A31" s="62">
        <v>28</v>
      </c>
      <c r="B31" s="63"/>
      <c r="C31" s="64"/>
      <c r="D31" s="65"/>
    </row>
    <row r="32" spans="1:4" ht="14.25" customHeight="1">
      <c r="A32" s="54">
        <v>29</v>
      </c>
      <c r="B32" s="55"/>
      <c r="C32" s="56"/>
      <c r="D32" s="57"/>
    </row>
    <row r="33" spans="1:4" ht="14.25" customHeight="1">
      <c r="A33" s="62">
        <v>30</v>
      </c>
      <c r="B33" s="63"/>
      <c r="C33" s="64"/>
      <c r="D33" s="65"/>
    </row>
    <row r="34" spans="1:4" ht="14.25" customHeight="1">
      <c r="A34" s="54">
        <v>31</v>
      </c>
      <c r="B34" s="55"/>
      <c r="C34" s="56"/>
      <c r="D34" s="57"/>
    </row>
    <row r="35" spans="1:4" ht="14.25" customHeight="1">
      <c r="A35" s="62">
        <v>32</v>
      </c>
      <c r="B35" s="63"/>
      <c r="C35" s="64"/>
      <c r="D35" s="65"/>
    </row>
    <row r="36" spans="1:4" ht="14.25" customHeight="1">
      <c r="A36" s="54">
        <v>33</v>
      </c>
      <c r="B36" s="55"/>
      <c r="C36" s="56"/>
      <c r="D36" s="57"/>
    </row>
    <row r="37" spans="1:4" ht="14.25" customHeight="1">
      <c r="A37" s="62">
        <v>34</v>
      </c>
      <c r="B37" s="63"/>
      <c r="C37" s="64"/>
      <c r="D37" s="65"/>
    </row>
    <row r="38" spans="1:4" ht="14.25" customHeight="1">
      <c r="A38" s="54">
        <v>35</v>
      </c>
      <c r="B38" s="55"/>
      <c r="C38" s="56"/>
      <c r="D38" s="57"/>
    </row>
    <row r="39" spans="1:4" ht="14.25" customHeight="1">
      <c r="A39" s="62">
        <v>36</v>
      </c>
      <c r="B39" s="63"/>
      <c r="C39" s="64"/>
      <c r="D39" s="65"/>
    </row>
    <row r="40" spans="1:4" ht="14.25" customHeight="1">
      <c r="A40" s="54">
        <v>37</v>
      </c>
      <c r="B40" s="55"/>
      <c r="C40" s="56"/>
      <c r="D40" s="57"/>
    </row>
    <row r="41" spans="1:4" ht="14.25" customHeight="1">
      <c r="A41" s="62">
        <v>38</v>
      </c>
      <c r="B41" s="63"/>
      <c r="C41" s="64"/>
      <c r="D41" s="65"/>
    </row>
    <row r="42" spans="1:4" ht="14.25" customHeight="1">
      <c r="A42" s="54">
        <v>39</v>
      </c>
      <c r="B42" s="55"/>
      <c r="C42" s="56"/>
      <c r="D42" s="57"/>
    </row>
    <row r="43" spans="1:4" ht="14.25" customHeight="1">
      <c r="A43" s="62">
        <v>40</v>
      </c>
      <c r="B43" s="63"/>
      <c r="C43" s="64"/>
      <c r="D43" s="65"/>
    </row>
    <row r="65536" ht="14.25" customHeight="1"/>
  </sheetData>
  <sheetProtection selectLockedCells="1" selectUnlockedCells="1"/>
  <mergeCells count="2">
    <mergeCell ref="G1:I1"/>
    <mergeCell ref="M1:N1"/>
  </mergeCells>
  <dataValidations count="1">
    <dataValidation type="list" allowBlank="1" showErrorMessage="1" sqref="M3">
      <formula1>#REF!</formula1>
      <formula2>0</formula2>
    </dataValidation>
  </dataValidations>
  <printOptions/>
  <pageMargins left="0.7902777777777777" right="0.7902777777777777" top="1.020138888888889" bottom="1.020138888888889" header="0.7902777777777777" footer="0.7902777777777777"/>
  <pageSetup firstPageNumber="1" useFirstPageNumber="1" horizontalDpi="300" verticalDpi="300" orientation="portrait" paperSize="9"/>
  <headerFooter alignWithMargins="0">
    <oddHeader>&amp;C&amp;"HCR Dotum,Normal"&amp;A</oddHeader>
    <oddFooter>&amp;C&amp;"HCR Dotum,Normal"Page &amp;P</oddFooter>
  </headerFooter>
</worksheet>
</file>

<file path=xl/worksheets/sheet3.xml><?xml version="1.0" encoding="utf-8"?>
<worksheet xmlns="http://schemas.openxmlformats.org/spreadsheetml/2006/main" xmlns:r="http://schemas.openxmlformats.org/officeDocument/2006/relationships">
  <dimension ref="A1:CW82"/>
  <sheetViews>
    <sheetView zoomScale="95" zoomScaleNormal="95" zoomScaleSheetLayoutView="75" workbookViewId="0" topLeftCell="A1">
      <pane xSplit="4" ySplit="2" topLeftCell="E3" activePane="bottomRight" state="frozen"/>
      <selection pane="topLeft" activeCell="A1" sqref="A1"/>
      <selection pane="topRight" activeCell="E1" sqref="E1"/>
      <selection pane="bottomLeft" activeCell="A3" sqref="A3"/>
      <selection pane="bottomRight" activeCell="A3" sqref="A3"/>
    </sheetView>
  </sheetViews>
  <sheetFormatPr defaultColWidth="9.140625" defaultRowHeight="22.5" customHeight="1"/>
  <cols>
    <col min="1" max="1" width="3.421875" style="74" customWidth="1"/>
    <col min="2" max="2" width="4.00390625" style="75" customWidth="1"/>
    <col min="3" max="4" width="16.28125" style="74" customWidth="1"/>
    <col min="5" max="5" width="1.28515625" style="76" customWidth="1"/>
    <col min="6" max="6" width="8.57421875" style="77" customWidth="1"/>
    <col min="7" max="7" width="10.57421875" style="77" customWidth="1"/>
    <col min="8" max="8" width="9.7109375" style="77" customWidth="1"/>
    <col min="9" max="9" width="3.7109375" style="77" customWidth="1"/>
    <col min="10" max="10" width="12.7109375" style="78" customWidth="1"/>
    <col min="11" max="11" width="9.00390625" style="78" customWidth="1"/>
    <col min="12" max="12" width="2.8515625" style="78" customWidth="1"/>
    <col min="13" max="13" width="3.140625" style="78" customWidth="1"/>
    <col min="14" max="14" width="1.57421875" style="76" customWidth="1"/>
    <col min="15" max="15" width="8.57421875" style="77" customWidth="1"/>
    <col min="16" max="16" width="10.57421875" style="77" customWidth="1"/>
    <col min="17" max="17" width="9.7109375" style="77" customWidth="1"/>
    <col min="18" max="18" width="3.7109375" style="77" customWidth="1"/>
    <col min="19" max="19" width="12.7109375" style="78" customWidth="1"/>
    <col min="20" max="20" width="7.421875" style="78" customWidth="1"/>
    <col min="21" max="21" width="2.8515625" style="78" customWidth="1"/>
    <col min="22" max="22" width="3.140625" style="78" customWidth="1"/>
    <col min="23" max="23" width="1.57421875" style="76" customWidth="1"/>
    <col min="24" max="24" width="8.57421875" style="77" customWidth="1"/>
    <col min="25" max="25" width="10.57421875" style="77" customWidth="1"/>
    <col min="26" max="26" width="9.7109375" style="77" customWidth="1"/>
    <col min="27" max="27" width="3.7109375" style="77" customWidth="1"/>
    <col min="28" max="28" width="12.7109375" style="78" customWidth="1"/>
    <col min="29" max="29" width="7.421875" style="78" customWidth="1"/>
    <col min="30" max="30" width="2.8515625" style="78" customWidth="1"/>
    <col min="31" max="31" width="3.140625" style="78" customWidth="1"/>
    <col min="32" max="32" width="1.57421875" style="76" customWidth="1"/>
    <col min="33" max="33" width="8.57421875" style="77" customWidth="1"/>
    <col min="34" max="34" width="10.57421875" style="77" customWidth="1"/>
    <col min="35" max="35" width="9.7109375" style="77" customWidth="1"/>
    <col min="36" max="36" width="3.7109375" style="77" customWidth="1"/>
    <col min="37" max="37" width="12.7109375" style="78" customWidth="1"/>
    <col min="38" max="38" width="7.421875" style="78" customWidth="1"/>
    <col min="39" max="39" width="2.8515625" style="78" customWidth="1"/>
    <col min="40" max="40" width="3.140625" style="78" customWidth="1"/>
    <col min="41" max="41" width="1.57421875" style="76" customWidth="1"/>
    <col min="42" max="42" width="8.57421875" style="77" customWidth="1"/>
    <col min="43" max="43" width="10.57421875" style="77" customWidth="1"/>
    <col min="44" max="44" width="9.7109375" style="77" customWidth="1"/>
    <col min="45" max="45" width="3.7109375" style="77" customWidth="1"/>
    <col min="46" max="46" width="12.7109375" style="78" customWidth="1"/>
    <col min="47" max="47" width="7.421875" style="78" customWidth="1"/>
    <col min="48" max="48" width="2.8515625" style="78" customWidth="1"/>
    <col min="49" max="49" width="3.140625" style="78" customWidth="1"/>
    <col min="50" max="50" width="1.57421875" style="76" customWidth="1"/>
    <col min="51" max="51" width="8.57421875" style="77" customWidth="1"/>
    <col min="52" max="52" width="10.57421875" style="77" customWidth="1"/>
    <col min="53" max="53" width="9.7109375" style="77" customWidth="1"/>
    <col min="54" max="54" width="3.7109375" style="77" customWidth="1"/>
    <col min="55" max="55" width="12.7109375" style="78" customWidth="1"/>
    <col min="56" max="56" width="7.421875" style="78" customWidth="1"/>
    <col min="57" max="57" width="2.8515625" style="78" customWidth="1"/>
    <col min="58" max="58" width="3.140625" style="78" customWidth="1"/>
    <col min="59" max="59" width="1.57421875" style="76" customWidth="1"/>
    <col min="60" max="60" width="8.57421875" style="77" customWidth="1"/>
    <col min="61" max="61" width="10.57421875" style="77" customWidth="1"/>
    <col min="62" max="62" width="9.7109375" style="77" customWidth="1"/>
    <col min="63" max="63" width="3.7109375" style="77" customWidth="1"/>
    <col min="64" max="64" width="12.7109375" style="78" customWidth="1"/>
    <col min="65" max="65" width="7.421875" style="78" customWidth="1"/>
    <col min="66" max="66" width="2.8515625" style="78" customWidth="1"/>
    <col min="67" max="67" width="3.140625" style="78" customWidth="1"/>
    <col min="68" max="68" width="1.57421875" style="76" customWidth="1"/>
    <col min="69" max="69" width="8.57421875" style="77" customWidth="1"/>
    <col min="70" max="70" width="10.57421875" style="77" customWidth="1"/>
    <col min="71" max="71" width="9.7109375" style="77" customWidth="1"/>
    <col min="72" max="72" width="3.7109375" style="77" customWidth="1"/>
    <col min="73" max="73" width="12.7109375" style="78" customWidth="1"/>
    <col min="74" max="74" width="7.421875" style="78" customWidth="1"/>
    <col min="75" max="75" width="2.8515625" style="78" customWidth="1"/>
    <col min="76" max="76" width="3.140625" style="78" customWidth="1"/>
    <col min="77" max="77" width="1.57421875" style="76" customWidth="1"/>
    <col min="78" max="78" width="8.57421875" style="77" customWidth="1"/>
    <col min="79" max="79" width="10.57421875" style="77" customWidth="1"/>
    <col min="80" max="80" width="9.7109375" style="77" customWidth="1"/>
    <col min="81" max="81" width="3.7109375" style="77" customWidth="1"/>
    <col min="82" max="82" width="12.7109375" style="78" customWidth="1"/>
    <col min="83" max="83" width="7.421875" style="78" customWidth="1"/>
    <col min="84" max="84" width="2.8515625" style="78" customWidth="1"/>
    <col min="85" max="85" width="3.140625" style="78" customWidth="1"/>
    <col min="86" max="86" width="1.57421875" style="76" customWidth="1"/>
    <col min="87" max="87" width="8.57421875" style="77" customWidth="1"/>
    <col min="88" max="88" width="10.57421875" style="77" customWidth="1"/>
    <col min="89" max="89" width="9.7109375" style="77" customWidth="1"/>
    <col min="90" max="90" width="3.7109375" style="77" customWidth="1"/>
    <col min="91" max="91" width="12.7109375" style="78" customWidth="1"/>
    <col min="92" max="92" width="7.421875" style="78" customWidth="1"/>
    <col min="93" max="93" width="2.8515625" style="78" customWidth="1"/>
    <col min="94" max="94" width="3.140625" style="78" customWidth="1"/>
    <col min="95" max="95" width="1.57421875" style="76" customWidth="1"/>
    <col min="96" max="16384" width="11.57421875" style="75" customWidth="1"/>
  </cols>
  <sheetData>
    <row r="1" spans="1:101" s="78" customFormat="1" ht="24.75" customHeight="1">
      <c r="A1" s="79" t="s">
        <v>6</v>
      </c>
      <c r="B1" s="6" t="s">
        <v>7</v>
      </c>
      <c r="C1" s="80" t="s">
        <v>8</v>
      </c>
      <c r="D1" s="80" t="s">
        <v>9</v>
      </c>
      <c r="E1" s="81">
        <f aca="true" ca="1" t="shared" si="0" ref="E1:E2">NOW()</f>
        <v>43950.76901130773</v>
      </c>
      <c r="F1" s="82" t="s">
        <v>10</v>
      </c>
      <c r="G1" s="82"/>
      <c r="H1" s="82"/>
      <c r="I1" s="82"/>
      <c r="J1" s="82"/>
      <c r="K1" s="82"/>
      <c r="L1" s="82"/>
      <c r="M1" s="82" t="e">
        <f>NA()</f>
        <v>#N/A</v>
      </c>
      <c r="N1" s="83"/>
      <c r="O1" s="82" t="s">
        <v>54</v>
      </c>
      <c r="P1" s="82"/>
      <c r="Q1" s="82"/>
      <c r="R1" s="82"/>
      <c r="S1" s="82"/>
      <c r="T1" s="82"/>
      <c r="U1" s="82"/>
      <c r="V1" s="82"/>
      <c r="W1" s="84"/>
      <c r="X1" s="82" t="s">
        <v>55</v>
      </c>
      <c r="Y1" s="82"/>
      <c r="Z1" s="82"/>
      <c r="AA1" s="82"/>
      <c r="AB1" s="82"/>
      <c r="AC1" s="82"/>
      <c r="AD1" s="82"/>
      <c r="AE1" s="82"/>
      <c r="AF1" s="84"/>
      <c r="AG1" s="82" t="s">
        <v>56</v>
      </c>
      <c r="AH1" s="82"/>
      <c r="AI1" s="82"/>
      <c r="AJ1" s="82"/>
      <c r="AK1" s="82"/>
      <c r="AL1" s="82"/>
      <c r="AM1" s="82"/>
      <c r="AN1" s="82"/>
      <c r="AO1" s="84"/>
      <c r="AP1" s="82" t="s">
        <v>57</v>
      </c>
      <c r="AQ1" s="82"/>
      <c r="AR1" s="82"/>
      <c r="AS1" s="82"/>
      <c r="AT1" s="82"/>
      <c r="AU1" s="82"/>
      <c r="AV1" s="82"/>
      <c r="AW1" s="82"/>
      <c r="AX1" s="84"/>
      <c r="AY1" s="82" t="s">
        <v>58</v>
      </c>
      <c r="AZ1" s="82"/>
      <c r="BA1" s="82"/>
      <c r="BB1" s="82"/>
      <c r="BC1" s="82"/>
      <c r="BD1" s="82"/>
      <c r="BE1" s="82"/>
      <c r="BF1" s="82"/>
      <c r="BG1" s="84"/>
      <c r="BH1" s="82" t="s">
        <v>59</v>
      </c>
      <c r="BI1" s="82"/>
      <c r="BJ1" s="82"/>
      <c r="BK1" s="82"/>
      <c r="BL1" s="82"/>
      <c r="BM1" s="82"/>
      <c r="BN1" s="82"/>
      <c r="BO1" s="82"/>
      <c r="BP1" s="84"/>
      <c r="BQ1" s="82" t="s">
        <v>60</v>
      </c>
      <c r="BR1" s="82"/>
      <c r="BS1" s="82"/>
      <c r="BT1" s="82"/>
      <c r="BU1" s="82"/>
      <c r="BV1" s="82"/>
      <c r="BW1" s="82"/>
      <c r="BX1" s="82"/>
      <c r="BY1" s="84"/>
      <c r="BZ1" s="82" t="s">
        <v>61</v>
      </c>
      <c r="CA1" s="82"/>
      <c r="CB1" s="82"/>
      <c r="CC1" s="82"/>
      <c r="CD1" s="82"/>
      <c r="CE1" s="82"/>
      <c r="CF1" s="82"/>
      <c r="CG1" s="82"/>
      <c r="CH1" s="84"/>
      <c r="CI1" s="82" t="s">
        <v>62</v>
      </c>
      <c r="CJ1" s="82"/>
      <c r="CK1" s="82"/>
      <c r="CL1" s="82"/>
      <c r="CM1" s="82"/>
      <c r="CN1" s="82"/>
      <c r="CO1" s="82"/>
      <c r="CP1" s="82"/>
      <c r="CQ1" s="84"/>
      <c r="CR1" s="85" t="s">
        <v>18</v>
      </c>
      <c r="CW1" s="86"/>
    </row>
    <row r="2" spans="1:96" s="78" customFormat="1" ht="27.75" customHeight="1">
      <c r="A2" s="79"/>
      <c r="B2" s="6"/>
      <c r="C2" s="80"/>
      <c r="D2" s="80"/>
      <c r="E2" s="81">
        <f ca="1" t="shared" si="0"/>
        <v>43950.769011307966</v>
      </c>
      <c r="F2" s="80" t="s">
        <v>11</v>
      </c>
      <c r="G2" s="87" t="s">
        <v>12</v>
      </c>
      <c r="H2" s="87" t="s">
        <v>13</v>
      </c>
      <c r="I2" s="80" t="s">
        <v>14</v>
      </c>
      <c r="J2" s="12" t="s">
        <v>15</v>
      </c>
      <c r="K2" s="7">
        <f>IF(PARAMETRES!M3=PARAMETRES!O1,"Vitesse",IF(PARAMETRES!M3=PARAMETRES!O2,"RK","CR Non valide"))</f>
        <v>0</v>
      </c>
      <c r="L2" s="12" t="s">
        <v>17</v>
      </c>
      <c r="M2" s="12"/>
      <c r="N2" s="83"/>
      <c r="O2" s="80" t="s">
        <v>11</v>
      </c>
      <c r="P2" s="87" t="s">
        <v>12</v>
      </c>
      <c r="Q2" s="87" t="s">
        <v>13</v>
      </c>
      <c r="R2" s="80" t="s">
        <v>14</v>
      </c>
      <c r="S2" s="12" t="s">
        <v>15</v>
      </c>
      <c r="T2" s="7" t="s">
        <v>16</v>
      </c>
      <c r="U2" s="12" t="s">
        <v>17</v>
      </c>
      <c r="V2" s="12"/>
      <c r="W2" s="84"/>
      <c r="X2" s="80" t="s">
        <v>11</v>
      </c>
      <c r="Y2" s="87" t="s">
        <v>12</v>
      </c>
      <c r="Z2" s="87" t="s">
        <v>13</v>
      </c>
      <c r="AA2" s="80" t="s">
        <v>14</v>
      </c>
      <c r="AB2" s="12" t="s">
        <v>15</v>
      </c>
      <c r="AC2" s="7" t="s">
        <v>16</v>
      </c>
      <c r="AD2" s="12" t="s">
        <v>17</v>
      </c>
      <c r="AE2" s="12"/>
      <c r="AF2" s="84"/>
      <c r="AG2" s="80" t="s">
        <v>11</v>
      </c>
      <c r="AH2" s="87" t="s">
        <v>12</v>
      </c>
      <c r="AI2" s="87" t="s">
        <v>13</v>
      </c>
      <c r="AJ2" s="80" t="s">
        <v>14</v>
      </c>
      <c r="AK2" s="12" t="s">
        <v>15</v>
      </c>
      <c r="AL2" s="7" t="s">
        <v>16</v>
      </c>
      <c r="AM2" s="12" t="s">
        <v>17</v>
      </c>
      <c r="AN2" s="12"/>
      <c r="AO2" s="84"/>
      <c r="AP2" s="80" t="s">
        <v>11</v>
      </c>
      <c r="AQ2" s="87" t="s">
        <v>12</v>
      </c>
      <c r="AR2" s="87" t="s">
        <v>13</v>
      </c>
      <c r="AS2" s="80" t="s">
        <v>14</v>
      </c>
      <c r="AT2" s="12" t="s">
        <v>15</v>
      </c>
      <c r="AU2" s="7" t="s">
        <v>16</v>
      </c>
      <c r="AV2" s="12" t="s">
        <v>17</v>
      </c>
      <c r="AW2" s="12"/>
      <c r="AX2" s="84"/>
      <c r="AY2" s="80" t="s">
        <v>11</v>
      </c>
      <c r="AZ2" s="87" t="s">
        <v>12</v>
      </c>
      <c r="BA2" s="87" t="s">
        <v>13</v>
      </c>
      <c r="BB2" s="80" t="s">
        <v>14</v>
      </c>
      <c r="BC2" s="12" t="s">
        <v>15</v>
      </c>
      <c r="BD2" s="7" t="s">
        <v>16</v>
      </c>
      <c r="BE2" s="12" t="s">
        <v>17</v>
      </c>
      <c r="BF2" s="12"/>
      <c r="BG2" s="84"/>
      <c r="BH2" s="80" t="s">
        <v>11</v>
      </c>
      <c r="BI2" s="87" t="s">
        <v>12</v>
      </c>
      <c r="BJ2" s="87" t="s">
        <v>13</v>
      </c>
      <c r="BK2" s="80" t="s">
        <v>14</v>
      </c>
      <c r="BL2" s="12" t="s">
        <v>15</v>
      </c>
      <c r="BM2" s="7" t="s">
        <v>16</v>
      </c>
      <c r="BN2" s="12" t="s">
        <v>17</v>
      </c>
      <c r="BO2" s="12"/>
      <c r="BP2" s="84"/>
      <c r="BQ2" s="80" t="s">
        <v>11</v>
      </c>
      <c r="BR2" s="87" t="s">
        <v>12</v>
      </c>
      <c r="BS2" s="87" t="s">
        <v>13</v>
      </c>
      <c r="BT2" s="80" t="s">
        <v>14</v>
      </c>
      <c r="BU2" s="12" t="s">
        <v>15</v>
      </c>
      <c r="BV2" s="7" t="s">
        <v>16</v>
      </c>
      <c r="BW2" s="12" t="s">
        <v>17</v>
      </c>
      <c r="BX2" s="12"/>
      <c r="BY2" s="84"/>
      <c r="BZ2" s="80" t="s">
        <v>11</v>
      </c>
      <c r="CA2" s="87" t="s">
        <v>12</v>
      </c>
      <c r="CB2" s="87" t="s">
        <v>13</v>
      </c>
      <c r="CC2" s="80" t="s">
        <v>14</v>
      </c>
      <c r="CD2" s="12" t="s">
        <v>15</v>
      </c>
      <c r="CE2" s="7" t="s">
        <v>16</v>
      </c>
      <c r="CF2" s="12" t="s">
        <v>17</v>
      </c>
      <c r="CG2" s="12"/>
      <c r="CH2" s="84"/>
      <c r="CI2" s="80" t="s">
        <v>11</v>
      </c>
      <c r="CJ2" s="87" t="s">
        <v>12</v>
      </c>
      <c r="CK2" s="87" t="s">
        <v>13</v>
      </c>
      <c r="CL2" s="80" t="s">
        <v>14</v>
      </c>
      <c r="CM2" s="12" t="s">
        <v>15</v>
      </c>
      <c r="CN2" s="7" t="s">
        <v>16</v>
      </c>
      <c r="CO2" s="12" t="s">
        <v>17</v>
      </c>
      <c r="CP2" s="12"/>
      <c r="CQ2" s="84"/>
      <c r="CR2" s="85" t="s">
        <v>63</v>
      </c>
    </row>
    <row r="3" spans="1:95" ht="22.5" customHeight="1">
      <c r="A3" s="88" t="s">
        <v>63</v>
      </c>
      <c r="B3" s="14">
        <v>1</v>
      </c>
      <c r="C3" s="89"/>
      <c r="D3" s="90">
        <f>IF(C3="","",LOOKUP(C3,PARAMETRES!$B$4:$B$43,PARAMETRES!$C$4:$C$43))</f>
        <v>0</v>
      </c>
      <c r="E3" s="91">
        <f>B3</f>
        <v>1</v>
      </c>
      <c r="F3" s="92"/>
      <c r="G3" s="93"/>
      <c r="H3" s="93"/>
      <c r="I3" s="94" t="s">
        <v>18</v>
      </c>
      <c r="J3" s="21">
        <f>IF(H3="","",H3-G3)</f>
        <v>0</v>
      </c>
      <c r="K3" s="22">
        <f>IF(H3="","",((MINUTE(J3)*60+SECOND(J3))/60)/F6)</f>
        <v>0</v>
      </c>
      <c r="L3" s="95"/>
      <c r="M3" s="96">
        <f>IF(K3="","",IF(I3=$CR$2,PARAMETRES!$N$9,IF(K3&lt;PARAMETRES!$M$8,PARAMETRES!$N$8,IF(AND(K3&lt;PARAMETRES!$M$7,K3&gt;=PARAMETRES!$M$8),PARAMETRES!$N$7,IF(AND(K3&lt;PARAMETRES!$M$6,K3&gt;=PARAMETRES!$M$7),PARAMETRES!$N$6,IF(AND(K3&lt;PARAMETRES!$M$5,K3&gt;=PARAMETRES!$M$6),PARAMETRES!$N$5,IF(K3&gt;PARAMETRES!$M$5,PARAMETRES!$N$4,"/")))))))</f>
        <v>0</v>
      </c>
      <c r="N3" s="97">
        <f>G3</f>
        <v>0</v>
      </c>
      <c r="O3" s="92"/>
      <c r="P3" s="93"/>
      <c r="Q3" s="93"/>
      <c r="R3" s="94" t="s">
        <v>18</v>
      </c>
      <c r="S3" s="21">
        <f>IF(Q3="","",Q3-P3)</f>
        <v>0</v>
      </c>
      <c r="T3" s="22">
        <f>IF(Q3="","",((MINUTE(S3)*60+SECOND(S3))/60)/O6)</f>
        <v>0</v>
      </c>
      <c r="U3" s="95"/>
      <c r="V3" s="96">
        <f>IF(T3="","",IF(R3=$CR$2,PARAMETRES!$N$9,IF(T3&lt;PARAMETRES!$M$8,PARAMETRES!$N$8,IF(AND(T3&lt;PARAMETRES!$M$7,T3&gt;=PARAMETRES!$M$8),PARAMETRES!$N$7,IF(AND(T3&lt;PARAMETRES!$M$6,T3&gt;=PARAMETRES!$M$7),PARAMETRES!$N$6,IF(AND(T3&lt;PARAMETRES!$M$5,T3&gt;=PARAMETRES!$M$6),PARAMETRES!$N$5,IF(T3&gt;PARAMETRES!$M$5,PARAMETRES!$N$4,"/")))))))</f>
        <v>0</v>
      </c>
      <c r="W3" s="97">
        <f>P3</f>
        <v>0</v>
      </c>
      <c r="X3" s="92"/>
      <c r="Y3" s="93"/>
      <c r="Z3" s="93"/>
      <c r="AA3" s="94" t="s">
        <v>18</v>
      </c>
      <c r="AB3" s="21">
        <f>IF(Z3="","",Z3-Y3)</f>
        <v>0</v>
      </c>
      <c r="AC3" s="22">
        <f>IF(Z3="","",((MINUTE(AB3)*60+SECOND(AB3))/60)/X6)</f>
        <v>0</v>
      </c>
      <c r="AD3" s="95"/>
      <c r="AE3" s="96">
        <f>IF(AC3="","",IF(AA3=$CR$2,PARAMETRES!$N$9,IF(AC3&lt;PARAMETRES!$M$8,PARAMETRES!$N$8,IF(AND(AC3&lt;PARAMETRES!$M$7,AC3&gt;=PARAMETRES!$M$8),PARAMETRES!$N$7,IF(AND(AC3&lt;PARAMETRES!$M$6,AC3&gt;=PARAMETRES!$M$7),PARAMETRES!$N$6,IF(AND(AC3&lt;PARAMETRES!$M$5,AC3&gt;=PARAMETRES!$M$6),PARAMETRES!$N$5,IF(AC3&gt;PARAMETRES!$M$5,PARAMETRES!$N$4,"/")))))))</f>
        <v>0</v>
      </c>
      <c r="AF3" s="97">
        <f>Y3</f>
        <v>0</v>
      </c>
      <c r="AG3" s="92"/>
      <c r="AH3" s="93"/>
      <c r="AI3" s="93"/>
      <c r="AJ3" s="94" t="s">
        <v>18</v>
      </c>
      <c r="AK3" s="21">
        <f>IF(AI3="","",AI3-AH3)</f>
        <v>0</v>
      </c>
      <c r="AL3" s="22">
        <f>IF(AI3="","",((MINUTE(AK3)*60+SECOND(AK3))/60)/AG6)</f>
        <v>0</v>
      </c>
      <c r="AM3" s="95"/>
      <c r="AN3" s="96">
        <f>IF(AL3="","",IF(AJ3=$CR$2,PARAMETRES!$N$9,IF(AL3&lt;PARAMETRES!$M$8,PARAMETRES!$N$8,IF(AND(AL3&lt;PARAMETRES!$M$7,AL3&gt;=PARAMETRES!$M$8),PARAMETRES!$N$7,IF(AND(AL3&lt;PARAMETRES!$M$6,AL3&gt;=PARAMETRES!$M$7),PARAMETRES!$N$6,IF(AND(AL3&lt;PARAMETRES!$M$5,AL3&gt;=PARAMETRES!$M$6),PARAMETRES!$N$5,IF(AL3&gt;PARAMETRES!$M$5,PARAMETRES!$N$4,"/")))))))</f>
        <v>0</v>
      </c>
      <c r="AO3" s="97">
        <f>AH3</f>
        <v>0</v>
      </c>
      <c r="AP3" s="92"/>
      <c r="AQ3" s="93"/>
      <c r="AR3" s="93"/>
      <c r="AS3" s="94" t="s">
        <v>18</v>
      </c>
      <c r="AT3" s="21">
        <f>IF(AR3="","",AR3-AQ3)</f>
        <v>0</v>
      </c>
      <c r="AU3" s="22">
        <f>IF(AR3="","",((MINUTE(AT3)*60+SECOND(AT3))/60)/AP6)</f>
        <v>0</v>
      </c>
      <c r="AV3" s="95"/>
      <c r="AW3" s="96">
        <f>IF(AU3="","",IF(AS3=$CR$2,PARAMETRES!$N$9,IF(AU3&lt;PARAMETRES!$M$8,PARAMETRES!$N$8,IF(AND(AU3&lt;PARAMETRES!$M$7,AU3&gt;=PARAMETRES!$M$8),PARAMETRES!$N$7,IF(AND(AU3&lt;PARAMETRES!$M$6,AU3&gt;=PARAMETRES!$M$7),PARAMETRES!$N$6,IF(AND(AU3&lt;PARAMETRES!$M$5,AU3&gt;=PARAMETRES!$M$6),PARAMETRES!$N$5,IF(AU3&gt;PARAMETRES!$M$5,PARAMETRES!$N$4,"/")))))))</f>
        <v>0</v>
      </c>
      <c r="AX3" s="97">
        <f>AQ3</f>
        <v>0</v>
      </c>
      <c r="AY3" s="92"/>
      <c r="AZ3" s="93"/>
      <c r="BA3" s="93"/>
      <c r="BB3" s="94" t="s">
        <v>18</v>
      </c>
      <c r="BC3" s="21">
        <f>IF(BA3="","",BA3-AZ3)</f>
        <v>0</v>
      </c>
      <c r="BD3" s="22">
        <f>IF(BA3="","",((MINUTE(BC3)*60+SECOND(BC3))/60)/AY6)</f>
        <v>0</v>
      </c>
      <c r="BE3" s="95"/>
      <c r="BF3" s="96">
        <f>IF(BD3="","",IF(BB3=$CR$2,PARAMETRES!$N$9,IF(BD3&lt;PARAMETRES!$M$8,PARAMETRES!$N$8,IF(AND(BD3&lt;PARAMETRES!$M$7,BD3&gt;=PARAMETRES!$M$8),PARAMETRES!$N$7,IF(AND(BD3&lt;PARAMETRES!$M$6,BD3&gt;=PARAMETRES!$M$7),PARAMETRES!$N$6,IF(AND(BD3&lt;PARAMETRES!$M$5,BD3&gt;=PARAMETRES!$M$6),PARAMETRES!$N$5,IF(BD3&gt;PARAMETRES!$M$5,PARAMETRES!$N$4,"/")))))))</f>
        <v>0</v>
      </c>
      <c r="BG3" s="97">
        <f>AZ3</f>
        <v>0</v>
      </c>
      <c r="BH3" s="92"/>
      <c r="BI3" s="93"/>
      <c r="BJ3" s="93"/>
      <c r="BK3" s="94" t="s">
        <v>18</v>
      </c>
      <c r="BL3" s="21">
        <f>IF(BJ3="","",BJ3-BI3)</f>
        <v>0</v>
      </c>
      <c r="BM3" s="22">
        <f>IF(BJ3="","",((MINUTE(BL3)*60+SECOND(BL3))/60)/BH6)</f>
        <v>0</v>
      </c>
      <c r="BN3" s="95"/>
      <c r="BO3" s="96">
        <f>IF(BM3="","",IF(BK3=$CR$2,PARAMETRES!$N$9,IF(BM3&lt;PARAMETRES!$M$8,PARAMETRES!$N$8,IF(AND(BM3&lt;PARAMETRES!$M$7,BM3&gt;=PARAMETRES!$M$8),PARAMETRES!$N$7,IF(AND(BM3&lt;PARAMETRES!$M$6,BM3&gt;=PARAMETRES!$M$7),PARAMETRES!$N$6,IF(AND(BM3&lt;PARAMETRES!$M$5,BM3&gt;=PARAMETRES!$M$6),PARAMETRES!$N$5,IF(BM3&gt;PARAMETRES!$M$5,PARAMETRES!$N$4,"/")))))))</f>
        <v>0</v>
      </c>
      <c r="BP3" s="97">
        <f>BI3</f>
        <v>0</v>
      </c>
      <c r="BQ3" s="92"/>
      <c r="BR3" s="93"/>
      <c r="BS3" s="93"/>
      <c r="BT3" s="94" t="s">
        <v>18</v>
      </c>
      <c r="BU3" s="21">
        <f>IF(BS3="","",BS3-BR3)</f>
        <v>0</v>
      </c>
      <c r="BV3" s="22">
        <f>IF(BS3="","",((MINUTE(BU3)*60+SECOND(BU3))/60)/BQ6)</f>
        <v>0</v>
      </c>
      <c r="BW3" s="95"/>
      <c r="BX3" s="96">
        <f>IF(BV3="","",IF(BT3=$CR$2,PARAMETRES!$N$9,IF(BV3&lt;PARAMETRES!$M$8,PARAMETRES!$N$8,IF(AND(BV3&lt;PARAMETRES!$M$7,BV3&gt;=PARAMETRES!$M$8),PARAMETRES!$N$7,IF(AND(BV3&lt;PARAMETRES!$M$6,BV3&gt;=PARAMETRES!$M$7),PARAMETRES!$N$6,IF(AND(BV3&lt;PARAMETRES!$M$5,BV3&gt;=PARAMETRES!$M$6),PARAMETRES!$N$5,IF(BV3&gt;PARAMETRES!$M$5,PARAMETRES!$N$4,"/")))))))</f>
        <v>0</v>
      </c>
      <c r="BY3" s="97">
        <f>BR3</f>
        <v>0</v>
      </c>
      <c r="BZ3" s="92"/>
      <c r="CA3" s="93"/>
      <c r="CB3" s="93"/>
      <c r="CC3" s="94" t="s">
        <v>18</v>
      </c>
      <c r="CD3" s="21">
        <f>IF(CB3="","",CB3-CA3)</f>
        <v>0</v>
      </c>
      <c r="CE3" s="22">
        <f>IF(CB3="","",((MINUTE(CD3)*60+SECOND(CD3))/60)/BZ6)</f>
        <v>0</v>
      </c>
      <c r="CF3" s="95"/>
      <c r="CG3" s="96">
        <f>IF(CE3="","",IF(CC3=$CR$2,PARAMETRES!$N$9,IF(CE3&lt;PARAMETRES!$M$8,PARAMETRES!$N$8,IF(AND(CE3&lt;PARAMETRES!$M$7,CE3&gt;=PARAMETRES!$M$8),PARAMETRES!$N$7,IF(AND(CE3&lt;PARAMETRES!$M$6,CE3&gt;=PARAMETRES!$M$7),PARAMETRES!$N$6,IF(AND(CE3&lt;PARAMETRES!$M$5,CE3&gt;=PARAMETRES!$M$6),PARAMETRES!$N$5,IF(CE3&gt;PARAMETRES!$M$5,PARAMETRES!$N$4,"/")))))))</f>
        <v>0</v>
      </c>
      <c r="CH3" s="97">
        <f>CA3</f>
        <v>0</v>
      </c>
      <c r="CI3" s="92"/>
      <c r="CJ3" s="93"/>
      <c r="CK3" s="93"/>
      <c r="CL3" s="94" t="s">
        <v>18</v>
      </c>
      <c r="CM3" s="21">
        <f>IF(CK3="","",CK3-CJ3)</f>
        <v>0</v>
      </c>
      <c r="CN3" s="22">
        <f>IF(CK3="","",((MINUTE(CM3)*60+SECOND(CM3))/60)/CI6)</f>
        <v>0</v>
      </c>
      <c r="CO3" s="95"/>
      <c r="CP3" s="96">
        <f>IF(CN3="","",IF(CL3=$CR$2,PARAMETRES!$N$9,IF(CN3&lt;PARAMETRES!$M$8,PARAMETRES!$N$8,IF(AND(CN3&lt;PARAMETRES!$M$7,CN3&gt;=PARAMETRES!$M$8),PARAMETRES!$N$7,IF(AND(CN3&lt;PARAMETRES!$M$6,CN3&gt;=PARAMETRES!$M$7),PARAMETRES!$N$6,IF(AND(CN3&lt;PARAMETRES!$M$5,CN3&gt;=PARAMETRES!$M$6),PARAMETRES!$N$5,IF(CN3&gt;PARAMETRES!$M$5,PARAMETRES!$N$4,"/")))))))</f>
        <v>0</v>
      </c>
      <c r="CQ3" s="97">
        <f>CJ3</f>
        <v>0</v>
      </c>
    </row>
    <row r="4" spans="1:95" ht="22.5" customHeight="1">
      <c r="A4" s="88"/>
      <c r="B4" s="14"/>
      <c r="C4" s="89"/>
      <c r="D4" s="90">
        <f>IF(C4="","",LOOKUP(C4,PARAMETRES!$B$4:$B$43,PARAMETRES!$C$4:$C$43))</f>
        <v>0</v>
      </c>
      <c r="E4" s="91">
        <f>B3</f>
        <v>1</v>
      </c>
      <c r="F4" s="92"/>
      <c r="G4" s="93"/>
      <c r="H4" s="93"/>
      <c r="I4" s="94"/>
      <c r="J4" s="21"/>
      <c r="K4" s="21"/>
      <c r="L4" s="95"/>
      <c r="M4" s="96"/>
      <c r="N4" s="97">
        <f>G3</f>
        <v>0</v>
      </c>
      <c r="O4" s="92"/>
      <c r="P4" s="93"/>
      <c r="Q4" s="93"/>
      <c r="R4" s="94"/>
      <c r="S4" s="21"/>
      <c r="T4" s="21"/>
      <c r="U4" s="95"/>
      <c r="V4" s="96"/>
      <c r="W4" s="97">
        <f>P3</f>
        <v>0</v>
      </c>
      <c r="X4" s="92"/>
      <c r="Y4" s="93"/>
      <c r="Z4" s="93"/>
      <c r="AA4" s="94"/>
      <c r="AB4" s="21"/>
      <c r="AC4" s="21"/>
      <c r="AD4" s="95"/>
      <c r="AE4" s="96"/>
      <c r="AF4" s="97">
        <f>Y3</f>
        <v>0</v>
      </c>
      <c r="AG4" s="92"/>
      <c r="AH4" s="93"/>
      <c r="AI4" s="93"/>
      <c r="AJ4" s="94"/>
      <c r="AK4" s="21"/>
      <c r="AL4" s="21"/>
      <c r="AM4" s="95"/>
      <c r="AN4" s="96"/>
      <c r="AO4" s="97">
        <f>AH3</f>
        <v>0</v>
      </c>
      <c r="AP4" s="92"/>
      <c r="AQ4" s="93"/>
      <c r="AR4" s="93"/>
      <c r="AS4" s="94"/>
      <c r="AT4" s="21"/>
      <c r="AU4" s="21"/>
      <c r="AV4" s="95"/>
      <c r="AW4" s="96"/>
      <c r="AX4" s="97">
        <f>AQ3</f>
        <v>0</v>
      </c>
      <c r="AY4" s="92"/>
      <c r="AZ4" s="93"/>
      <c r="BA4" s="93"/>
      <c r="BB4" s="94"/>
      <c r="BC4" s="21"/>
      <c r="BD4" s="21"/>
      <c r="BE4" s="95"/>
      <c r="BF4" s="96"/>
      <c r="BG4" s="97">
        <f>AZ3</f>
        <v>0</v>
      </c>
      <c r="BH4" s="92"/>
      <c r="BI4" s="93"/>
      <c r="BJ4" s="93"/>
      <c r="BK4" s="94"/>
      <c r="BL4" s="21"/>
      <c r="BM4" s="21"/>
      <c r="BN4" s="95"/>
      <c r="BO4" s="96"/>
      <c r="BP4" s="97">
        <f>BI3</f>
        <v>0</v>
      </c>
      <c r="BQ4" s="92"/>
      <c r="BR4" s="93"/>
      <c r="BS4" s="93"/>
      <c r="BT4" s="94"/>
      <c r="BU4" s="21"/>
      <c r="BV4" s="21"/>
      <c r="BW4" s="95"/>
      <c r="BX4" s="96"/>
      <c r="BY4" s="97">
        <f>BR3</f>
        <v>0</v>
      </c>
      <c r="BZ4" s="92"/>
      <c r="CA4" s="93"/>
      <c r="CB4" s="93"/>
      <c r="CC4" s="94"/>
      <c r="CD4" s="21"/>
      <c r="CE4" s="21"/>
      <c r="CF4" s="95"/>
      <c r="CG4" s="96"/>
      <c r="CH4" s="97">
        <f>CA3</f>
        <v>0</v>
      </c>
      <c r="CI4" s="92"/>
      <c r="CJ4" s="93"/>
      <c r="CK4" s="93"/>
      <c r="CL4" s="94"/>
      <c r="CM4" s="21"/>
      <c r="CN4" s="21"/>
      <c r="CO4" s="95"/>
      <c r="CP4" s="96"/>
      <c r="CQ4" s="97">
        <f>CJ3</f>
        <v>0</v>
      </c>
    </row>
    <row r="5" spans="1:95" ht="22.5" customHeight="1">
      <c r="A5" s="88"/>
      <c r="B5" s="14"/>
      <c r="C5" s="89"/>
      <c r="D5" s="90">
        <f>IF(C5="","",LOOKUP(C5,PARAMETRES!$B$4:$B$43,PARAMETRES!$C$4:$C$43))</f>
        <v>0</v>
      </c>
      <c r="E5" s="91">
        <f>B3</f>
        <v>1</v>
      </c>
      <c r="F5" s="92"/>
      <c r="G5" s="93"/>
      <c r="H5" s="93"/>
      <c r="I5" s="94"/>
      <c r="J5" s="21">
        <f>J3</f>
        <v>0</v>
      </c>
      <c r="K5" s="22"/>
      <c r="L5" s="95"/>
      <c r="M5" s="96"/>
      <c r="N5" s="97">
        <f>G3</f>
        <v>0</v>
      </c>
      <c r="O5" s="92"/>
      <c r="P5" s="93"/>
      <c r="Q5" s="93"/>
      <c r="R5" s="94"/>
      <c r="S5" s="21">
        <f>S3</f>
        <v>0</v>
      </c>
      <c r="T5" s="22"/>
      <c r="U5" s="95"/>
      <c r="V5" s="96"/>
      <c r="W5" s="97">
        <f>P3</f>
        <v>0</v>
      </c>
      <c r="X5" s="92"/>
      <c r="Y5" s="93"/>
      <c r="Z5" s="93"/>
      <c r="AA5" s="94"/>
      <c r="AB5" s="21">
        <f>AB3</f>
        <v>0</v>
      </c>
      <c r="AC5" s="22"/>
      <c r="AD5" s="95"/>
      <c r="AE5" s="96"/>
      <c r="AF5" s="97">
        <f>Y3</f>
        <v>0</v>
      </c>
      <c r="AG5" s="92"/>
      <c r="AH5" s="93"/>
      <c r="AI5" s="93"/>
      <c r="AJ5" s="94"/>
      <c r="AK5" s="21">
        <f>AK3</f>
        <v>0</v>
      </c>
      <c r="AL5" s="22"/>
      <c r="AM5" s="95"/>
      <c r="AN5" s="96"/>
      <c r="AO5" s="97">
        <f>AH3</f>
        <v>0</v>
      </c>
      <c r="AP5" s="92"/>
      <c r="AQ5" s="93"/>
      <c r="AR5" s="93"/>
      <c r="AS5" s="94"/>
      <c r="AT5" s="21">
        <f>AT3</f>
        <v>0</v>
      </c>
      <c r="AU5" s="22"/>
      <c r="AV5" s="95"/>
      <c r="AW5" s="96"/>
      <c r="AX5" s="97">
        <f>AQ3</f>
        <v>0</v>
      </c>
      <c r="AY5" s="92"/>
      <c r="AZ5" s="93"/>
      <c r="BA5" s="93"/>
      <c r="BB5" s="94"/>
      <c r="BC5" s="21">
        <f>BC3</f>
        <v>0</v>
      </c>
      <c r="BD5" s="22"/>
      <c r="BE5" s="95"/>
      <c r="BF5" s="96"/>
      <c r="BG5" s="97">
        <f>AZ3</f>
        <v>0</v>
      </c>
      <c r="BH5" s="92"/>
      <c r="BI5" s="93"/>
      <c r="BJ5" s="93"/>
      <c r="BK5" s="94"/>
      <c r="BL5" s="21">
        <f>BL3</f>
        <v>0</v>
      </c>
      <c r="BM5" s="22"/>
      <c r="BN5" s="95"/>
      <c r="BO5" s="96"/>
      <c r="BP5" s="97">
        <f>BI3</f>
        <v>0</v>
      </c>
      <c r="BQ5" s="92"/>
      <c r="BR5" s="93"/>
      <c r="BS5" s="93"/>
      <c r="BT5" s="94"/>
      <c r="BU5" s="21">
        <f>BU3</f>
        <v>0</v>
      </c>
      <c r="BV5" s="22"/>
      <c r="BW5" s="95"/>
      <c r="BX5" s="96"/>
      <c r="BY5" s="97">
        <f>BR3</f>
        <v>0</v>
      </c>
      <c r="BZ5" s="92"/>
      <c r="CA5" s="93"/>
      <c r="CB5" s="93"/>
      <c r="CC5" s="94"/>
      <c r="CD5" s="21">
        <f>CD3</f>
        <v>0</v>
      </c>
      <c r="CE5" s="22"/>
      <c r="CF5" s="95"/>
      <c r="CG5" s="96"/>
      <c r="CH5" s="97">
        <f>CA3</f>
        <v>0</v>
      </c>
      <c r="CI5" s="92"/>
      <c r="CJ5" s="93"/>
      <c r="CK5" s="93"/>
      <c r="CL5" s="94"/>
      <c r="CM5" s="21">
        <f>CM3</f>
        <v>0</v>
      </c>
      <c r="CN5" s="22"/>
      <c r="CO5" s="95"/>
      <c r="CP5" s="96"/>
      <c r="CQ5" s="97">
        <f>CJ3</f>
        <v>0</v>
      </c>
    </row>
    <row r="6" spans="1:95" ht="5.25" customHeight="1">
      <c r="A6" s="98"/>
      <c r="B6" s="27"/>
      <c r="C6" s="98"/>
      <c r="D6" s="98"/>
      <c r="E6" s="91"/>
      <c r="F6" s="99" t="e">
        <f>LOOKUP(F3,PARAMETRES!$G$4:$G$23,PARAMETRES!$K$4:$K$23)/1000</f>
        <v>#N/A</v>
      </c>
      <c r="G6" s="100"/>
      <c r="H6" s="100"/>
      <c r="I6" s="99"/>
      <c r="J6" s="29"/>
      <c r="K6" s="30" t="s">
        <v>22</v>
      </c>
      <c r="L6" s="30"/>
      <c r="M6" s="31"/>
      <c r="N6" s="91"/>
      <c r="O6" s="99" t="e">
        <f>LOOKUP(O3,PARAMETRES!$G$4:$G$23,PARAMETRES!$K$4:$K$23)/1000</f>
        <v>#N/A</v>
      </c>
      <c r="P6" s="100"/>
      <c r="Q6" s="100"/>
      <c r="R6" s="99"/>
      <c r="S6" s="29"/>
      <c r="T6" s="30" t="s">
        <v>22</v>
      </c>
      <c r="U6" s="30"/>
      <c r="V6" s="31"/>
      <c r="W6" s="91"/>
      <c r="X6" s="99" t="e">
        <f>LOOKUP(X3,PARAMETRES!$G$4:$G$23,PARAMETRES!$K$4:$K$23)/1000</f>
        <v>#N/A</v>
      </c>
      <c r="Y6" s="100"/>
      <c r="Z6" s="100"/>
      <c r="AA6" s="99"/>
      <c r="AB6" s="29"/>
      <c r="AC6" s="30" t="s">
        <v>22</v>
      </c>
      <c r="AD6" s="30"/>
      <c r="AE6" s="31"/>
      <c r="AF6" s="91"/>
      <c r="AG6" s="99" t="e">
        <f>LOOKUP(AG3,PARAMETRES!$G$4:$G$23,PARAMETRES!$K$4:$K$23)/1000</f>
        <v>#N/A</v>
      </c>
      <c r="AH6" s="100"/>
      <c r="AI6" s="100"/>
      <c r="AJ6" s="99"/>
      <c r="AK6" s="29"/>
      <c r="AL6" s="30" t="s">
        <v>22</v>
      </c>
      <c r="AM6" s="30"/>
      <c r="AN6" s="31"/>
      <c r="AO6" s="91"/>
      <c r="AP6" s="99" t="e">
        <f>LOOKUP(AP3,PARAMETRES!$G$4:$G$23,PARAMETRES!$K$4:$K$23)/1000</f>
        <v>#N/A</v>
      </c>
      <c r="AQ6" s="100"/>
      <c r="AR6" s="100"/>
      <c r="AS6" s="99"/>
      <c r="AT6" s="29"/>
      <c r="AU6" s="30" t="s">
        <v>22</v>
      </c>
      <c r="AV6" s="30"/>
      <c r="AW6" s="31"/>
      <c r="AX6" s="91"/>
      <c r="AY6" s="99" t="e">
        <f>LOOKUP(AY3,PARAMETRES!$G$4:$G$23,PARAMETRES!$K$4:$K$23)/1000</f>
        <v>#N/A</v>
      </c>
      <c r="AZ6" s="100"/>
      <c r="BA6" s="100"/>
      <c r="BB6" s="99"/>
      <c r="BC6" s="29"/>
      <c r="BD6" s="30" t="s">
        <v>22</v>
      </c>
      <c r="BE6" s="30"/>
      <c r="BF6" s="31"/>
      <c r="BG6" s="91"/>
      <c r="BH6" s="99" t="e">
        <f>LOOKUP(BH3,PARAMETRES!$G$4:$G$23,PARAMETRES!$K$4:$K$23)/1000</f>
        <v>#N/A</v>
      </c>
      <c r="BI6" s="100"/>
      <c r="BJ6" s="100"/>
      <c r="BK6" s="99"/>
      <c r="BL6" s="29"/>
      <c r="BM6" s="30" t="s">
        <v>22</v>
      </c>
      <c r="BN6" s="30"/>
      <c r="BO6" s="31"/>
      <c r="BP6" s="91"/>
      <c r="BQ6" s="99" t="e">
        <f>LOOKUP(BQ3,PARAMETRES!$G$4:$G$23,PARAMETRES!$K$4:$K$23)/1000</f>
        <v>#N/A</v>
      </c>
      <c r="BR6" s="100"/>
      <c r="BS6" s="100"/>
      <c r="BT6" s="99"/>
      <c r="BU6" s="29"/>
      <c r="BV6" s="30" t="s">
        <v>22</v>
      </c>
      <c r="BW6" s="30"/>
      <c r="BX6" s="31"/>
      <c r="BY6" s="91"/>
      <c r="BZ6" s="99" t="e">
        <f>LOOKUP(BZ3,PARAMETRES!$G$4:$G$23,PARAMETRES!$K$4:$K$23)/1000</f>
        <v>#N/A</v>
      </c>
      <c r="CA6" s="100"/>
      <c r="CB6" s="100"/>
      <c r="CC6" s="99"/>
      <c r="CD6" s="29"/>
      <c r="CE6" s="30" t="s">
        <v>22</v>
      </c>
      <c r="CF6" s="30"/>
      <c r="CG6" s="31"/>
      <c r="CH6" s="91"/>
      <c r="CI6" s="99" t="e">
        <f>LOOKUP(CI3,PARAMETRES!$G$4:$G$23,PARAMETRES!$K$4:$K$23)/1000</f>
        <v>#N/A</v>
      </c>
      <c r="CJ6" s="100"/>
      <c r="CK6" s="100"/>
      <c r="CL6" s="99"/>
      <c r="CM6" s="29"/>
      <c r="CN6" s="30" t="s">
        <v>22</v>
      </c>
      <c r="CO6" s="30"/>
      <c r="CP6" s="31"/>
      <c r="CQ6" s="91"/>
    </row>
    <row r="7" spans="1:95" ht="22.5" customHeight="1">
      <c r="A7" s="88" t="s">
        <v>63</v>
      </c>
      <c r="B7" s="14">
        <v>2</v>
      </c>
      <c r="C7" s="89"/>
      <c r="D7" s="90">
        <f>IF(C7="","",LOOKUP(C7,PARAMETRES!$B$4:$B$43,PARAMETRES!$C$4:$C$43))</f>
        <v>0</v>
      </c>
      <c r="E7" s="91">
        <f>B7</f>
        <v>2</v>
      </c>
      <c r="F7" s="92"/>
      <c r="G7" s="93"/>
      <c r="H7" s="93"/>
      <c r="I7" s="94" t="s">
        <v>18</v>
      </c>
      <c r="J7" s="21">
        <f>IF(H7="","",H7-G7)</f>
        <v>0</v>
      </c>
      <c r="K7" s="22">
        <f>IF(H7="","",((MINUTE(J7)*60+SECOND(J7))/60)/F10)</f>
        <v>0</v>
      </c>
      <c r="L7" s="95"/>
      <c r="M7" s="96">
        <f>IF(K7="","",IF(I7=$CR$2,PARAMETRES!$N$9,IF(K7&lt;PARAMETRES!$M$8,PARAMETRES!$N$8,IF(AND(K7&lt;PARAMETRES!$M$7,K7&gt;=PARAMETRES!$M$8),PARAMETRES!$N$7,IF(AND(K7&lt;PARAMETRES!$M$6,K7&gt;=PARAMETRES!$M$7),PARAMETRES!$N$6,IF(AND(K7&lt;PARAMETRES!$M$5,K7&gt;=PARAMETRES!$M$6),PARAMETRES!$N$5,IF(K7&gt;PARAMETRES!$M$5,PARAMETRES!$N$4,"/")))))))</f>
        <v>0</v>
      </c>
      <c r="N7" s="97">
        <f>G7</f>
        <v>0</v>
      </c>
      <c r="O7" s="92"/>
      <c r="P7" s="93"/>
      <c r="Q7" s="93"/>
      <c r="R7" s="94" t="s">
        <v>18</v>
      </c>
      <c r="S7" s="21">
        <f>IF(Q7="","",Q7-P7)</f>
        <v>0</v>
      </c>
      <c r="T7" s="22">
        <f>IF(Q7="","",((MINUTE(S7)*60+SECOND(S7))/60)/O10)</f>
        <v>0</v>
      </c>
      <c r="U7" s="95"/>
      <c r="V7" s="96">
        <f>IF(T7="","",IF(R7=$CR$2,PARAMETRES!$N$9,IF(T7&lt;PARAMETRES!$M$8,PARAMETRES!$N$8,IF(AND(T7&lt;PARAMETRES!$M$7,T7&gt;=PARAMETRES!$M$8),PARAMETRES!$N$7,IF(AND(T7&lt;PARAMETRES!$M$6,T7&gt;=PARAMETRES!$M$7),PARAMETRES!$N$6,IF(AND(T7&lt;PARAMETRES!$M$5,T7&gt;=PARAMETRES!$M$6),PARAMETRES!$N$5,IF(T7&gt;PARAMETRES!$M$5,PARAMETRES!$N$4,"/")))))))</f>
        <v>0</v>
      </c>
      <c r="W7" s="97">
        <f>P7</f>
        <v>0</v>
      </c>
      <c r="X7" s="92"/>
      <c r="Y7" s="93"/>
      <c r="Z7" s="93"/>
      <c r="AA7" s="94" t="s">
        <v>18</v>
      </c>
      <c r="AB7" s="21">
        <f>IF(Z7="","",Z7-Y7)</f>
        <v>0</v>
      </c>
      <c r="AC7" s="22">
        <f>IF(Z7="","",((MINUTE(AB7)*60+SECOND(AB7))/60)/X10)</f>
        <v>0</v>
      </c>
      <c r="AD7" s="95"/>
      <c r="AE7" s="96">
        <f>IF(AC7="","",IF(AA7=$CR$2,PARAMETRES!$N$9,IF(AC7&lt;PARAMETRES!$M$8,PARAMETRES!$N$8,IF(AND(AC7&lt;PARAMETRES!$M$7,AC7&gt;=PARAMETRES!$M$8),PARAMETRES!$N$7,IF(AND(AC7&lt;PARAMETRES!$M$6,AC7&gt;=PARAMETRES!$M$7),PARAMETRES!$N$6,IF(AND(AC7&lt;PARAMETRES!$M$5,AC7&gt;=PARAMETRES!$M$6),PARAMETRES!$N$5,IF(AC7&gt;PARAMETRES!$M$5,PARAMETRES!$N$4,"/")))))))</f>
        <v>0</v>
      </c>
      <c r="AF7" s="97">
        <f>Y7</f>
        <v>0</v>
      </c>
      <c r="AG7" s="92"/>
      <c r="AH7" s="93"/>
      <c r="AI7" s="93"/>
      <c r="AJ7" s="94" t="s">
        <v>18</v>
      </c>
      <c r="AK7" s="21">
        <f>IF(AI7="","",AI7-AH7)</f>
        <v>0</v>
      </c>
      <c r="AL7" s="22">
        <f>IF(AI7="","",((MINUTE(AK7)*60+SECOND(AK7))/60)/AG10)</f>
        <v>0</v>
      </c>
      <c r="AM7" s="95"/>
      <c r="AN7" s="96">
        <f>IF(AL7="","",IF(AJ7=$CR$2,PARAMETRES!$N$9,IF(AL7&lt;PARAMETRES!$M$8,PARAMETRES!$N$8,IF(AND(AL7&lt;PARAMETRES!$M$7,AL7&gt;=PARAMETRES!$M$8),PARAMETRES!$N$7,IF(AND(AL7&lt;PARAMETRES!$M$6,AL7&gt;=PARAMETRES!$M$7),PARAMETRES!$N$6,IF(AND(AL7&lt;PARAMETRES!$M$5,AL7&gt;=PARAMETRES!$M$6),PARAMETRES!$N$5,IF(AL7&gt;PARAMETRES!$M$5,PARAMETRES!$N$4,"/")))))))</f>
        <v>0</v>
      </c>
      <c r="AO7" s="97">
        <f>AH7</f>
        <v>0</v>
      </c>
      <c r="AP7" s="92"/>
      <c r="AQ7" s="93"/>
      <c r="AR7" s="93"/>
      <c r="AS7" s="94" t="s">
        <v>18</v>
      </c>
      <c r="AT7" s="21">
        <f>IF(AR7="","",AR7-AQ7)</f>
        <v>0</v>
      </c>
      <c r="AU7" s="22">
        <f>IF(AR7="","",((MINUTE(AT7)*60+SECOND(AT7))/60)/AP10)</f>
        <v>0</v>
      </c>
      <c r="AV7" s="95"/>
      <c r="AW7" s="96">
        <f>IF(AU7="","",IF(AS7=$CR$2,PARAMETRES!$N$9,IF(AU7&lt;PARAMETRES!$M$8,PARAMETRES!$N$8,IF(AND(AU7&lt;PARAMETRES!$M$7,AU7&gt;=PARAMETRES!$M$8),PARAMETRES!$N$7,IF(AND(AU7&lt;PARAMETRES!$M$6,AU7&gt;=PARAMETRES!$M$7),PARAMETRES!$N$6,IF(AND(AU7&lt;PARAMETRES!$M$5,AU7&gt;=PARAMETRES!$M$6),PARAMETRES!$N$5,IF(AU7&gt;PARAMETRES!$M$5,PARAMETRES!$N$4,"/")))))))</f>
        <v>0</v>
      </c>
      <c r="AX7" s="97">
        <f>AQ7</f>
        <v>0</v>
      </c>
      <c r="AY7" s="92"/>
      <c r="AZ7" s="93"/>
      <c r="BA7" s="93"/>
      <c r="BB7" s="94" t="s">
        <v>18</v>
      </c>
      <c r="BC7" s="21">
        <f>IF(BA7="","",BA7-AZ7)</f>
        <v>0</v>
      </c>
      <c r="BD7" s="22">
        <f>IF(BA7="","",((MINUTE(BC7)*60+SECOND(BC7))/60)/AY10)</f>
        <v>0</v>
      </c>
      <c r="BE7" s="95"/>
      <c r="BF7" s="96">
        <f>IF(BD7="","",IF(BB7=$CR$2,PARAMETRES!$N$9,IF(BD7&lt;PARAMETRES!$M$8,PARAMETRES!$N$8,IF(AND(BD7&lt;PARAMETRES!$M$7,BD7&gt;=PARAMETRES!$M$8),PARAMETRES!$N$7,IF(AND(BD7&lt;PARAMETRES!$M$6,BD7&gt;=PARAMETRES!$M$7),PARAMETRES!$N$6,IF(AND(BD7&lt;PARAMETRES!$M$5,BD7&gt;=PARAMETRES!$M$6),PARAMETRES!$N$5,IF(BD7&gt;PARAMETRES!$M$5,PARAMETRES!$N$4,"/")))))))</f>
        <v>0</v>
      </c>
      <c r="BG7" s="97">
        <f>AZ7</f>
        <v>0</v>
      </c>
      <c r="BH7" s="92"/>
      <c r="BI7" s="93"/>
      <c r="BJ7" s="93"/>
      <c r="BK7" s="94" t="s">
        <v>18</v>
      </c>
      <c r="BL7" s="21">
        <f>IF(BJ7="","",BJ7-BI7)</f>
        <v>0</v>
      </c>
      <c r="BM7" s="22">
        <f>IF(BJ7="","",((MINUTE(BL7)*60+SECOND(BL7))/60)/BH10)</f>
        <v>0</v>
      </c>
      <c r="BN7" s="95"/>
      <c r="BO7" s="96">
        <f>IF(BM7="","",IF(BK7=$CR$2,PARAMETRES!$N$9,IF(BM7&lt;PARAMETRES!$M$8,PARAMETRES!$N$8,IF(AND(BM7&lt;PARAMETRES!$M$7,BM7&gt;=PARAMETRES!$M$8),PARAMETRES!$N$7,IF(AND(BM7&lt;PARAMETRES!$M$6,BM7&gt;=PARAMETRES!$M$7),PARAMETRES!$N$6,IF(AND(BM7&lt;PARAMETRES!$M$5,BM7&gt;=PARAMETRES!$M$6),PARAMETRES!$N$5,IF(BM7&gt;PARAMETRES!$M$5,PARAMETRES!$N$4,"/")))))))</f>
        <v>0</v>
      </c>
      <c r="BP7" s="97">
        <f>BI7</f>
        <v>0</v>
      </c>
      <c r="BQ7" s="92"/>
      <c r="BR7" s="93"/>
      <c r="BS7" s="93"/>
      <c r="BT7" s="94" t="s">
        <v>18</v>
      </c>
      <c r="BU7" s="21">
        <f>IF(BS7="","",BS7-BR7)</f>
        <v>0</v>
      </c>
      <c r="BV7" s="22">
        <f>IF(BS7="","",((MINUTE(BU7)*60+SECOND(BU7))/60)/BQ10)</f>
        <v>0</v>
      </c>
      <c r="BW7" s="95"/>
      <c r="BX7" s="96">
        <f>IF(BV7="","",IF(BT7=$CR$2,PARAMETRES!$N$9,IF(BV7&lt;PARAMETRES!$M$8,PARAMETRES!$N$8,IF(AND(BV7&lt;PARAMETRES!$M$7,BV7&gt;=PARAMETRES!$M$8),PARAMETRES!$N$7,IF(AND(BV7&lt;PARAMETRES!$M$6,BV7&gt;=PARAMETRES!$M$7),PARAMETRES!$N$6,IF(AND(BV7&lt;PARAMETRES!$M$5,BV7&gt;=PARAMETRES!$M$6),PARAMETRES!$N$5,IF(BV7&gt;PARAMETRES!$M$5,PARAMETRES!$N$4,"/")))))))</f>
        <v>0</v>
      </c>
      <c r="BY7" s="97">
        <f>BR7</f>
        <v>0</v>
      </c>
      <c r="BZ7" s="92"/>
      <c r="CA7" s="93"/>
      <c r="CB7" s="93"/>
      <c r="CC7" s="94" t="s">
        <v>18</v>
      </c>
      <c r="CD7" s="21">
        <f>IF(CB7="","",CB7-CA7)</f>
        <v>0</v>
      </c>
      <c r="CE7" s="22">
        <f>IF(CB7="","",((MINUTE(CD7)*60+SECOND(CD7))/60)/BZ10)</f>
        <v>0</v>
      </c>
      <c r="CF7" s="95"/>
      <c r="CG7" s="96">
        <f>IF(CE7="","",IF(CC7=$CR$2,PARAMETRES!$N$9,IF(CE7&lt;PARAMETRES!$M$8,PARAMETRES!$N$8,IF(AND(CE7&lt;PARAMETRES!$M$7,CE7&gt;=PARAMETRES!$M$8),PARAMETRES!$N$7,IF(AND(CE7&lt;PARAMETRES!$M$6,CE7&gt;=PARAMETRES!$M$7),PARAMETRES!$N$6,IF(AND(CE7&lt;PARAMETRES!$M$5,CE7&gt;=PARAMETRES!$M$6),PARAMETRES!$N$5,IF(CE7&gt;PARAMETRES!$M$5,PARAMETRES!$N$4,"/")))))))</f>
        <v>0</v>
      </c>
      <c r="CH7" s="97">
        <f>CA7</f>
        <v>0</v>
      </c>
      <c r="CI7" s="92"/>
      <c r="CJ7" s="93"/>
      <c r="CK7" s="93"/>
      <c r="CL7" s="94" t="s">
        <v>18</v>
      </c>
      <c r="CM7" s="21">
        <f>IF(CK7="","",CK7-CJ7)</f>
        <v>0</v>
      </c>
      <c r="CN7" s="22">
        <f>IF(CK7="","",((MINUTE(CM7)*60+SECOND(CM7))/60)/CI10)</f>
        <v>0</v>
      </c>
      <c r="CO7" s="95"/>
      <c r="CP7" s="96">
        <f>IF(CN7="","",IF(CL7=$CR$2,PARAMETRES!$N$9,IF(CN7&lt;PARAMETRES!$M$8,PARAMETRES!$N$8,IF(AND(CN7&lt;PARAMETRES!$M$7,CN7&gt;=PARAMETRES!$M$8),PARAMETRES!$N$7,IF(AND(CN7&lt;PARAMETRES!$M$6,CN7&gt;=PARAMETRES!$M$7),PARAMETRES!$N$6,IF(AND(CN7&lt;PARAMETRES!$M$5,CN7&gt;=PARAMETRES!$M$6),PARAMETRES!$N$5,IF(CN7&gt;PARAMETRES!$M$5,PARAMETRES!$N$4,"/")))))))</f>
        <v>0</v>
      </c>
      <c r="CQ7" s="97">
        <f>CJ7</f>
        <v>0</v>
      </c>
    </row>
    <row r="8" spans="1:95" ht="22.5" customHeight="1">
      <c r="A8" s="88"/>
      <c r="B8" s="14"/>
      <c r="C8" s="89"/>
      <c r="D8" s="90">
        <f>IF(C8="","",LOOKUP(C8,PARAMETRES!$B$4:$B$43,PARAMETRES!$C$4:$C$43))</f>
        <v>0</v>
      </c>
      <c r="E8" s="91">
        <f>B7</f>
        <v>2</v>
      </c>
      <c r="F8" s="92"/>
      <c r="G8" s="93"/>
      <c r="H8" s="93"/>
      <c r="I8" s="94"/>
      <c r="J8" s="21"/>
      <c r="K8" s="21"/>
      <c r="L8" s="95"/>
      <c r="M8" s="96"/>
      <c r="N8" s="97">
        <f>G7</f>
        <v>0</v>
      </c>
      <c r="O8" s="92"/>
      <c r="P8" s="93"/>
      <c r="Q8" s="93"/>
      <c r="R8" s="94"/>
      <c r="S8" s="21"/>
      <c r="T8" s="21"/>
      <c r="U8" s="95"/>
      <c r="V8" s="96"/>
      <c r="W8" s="97">
        <f>P7</f>
        <v>0</v>
      </c>
      <c r="X8" s="92"/>
      <c r="Y8" s="93"/>
      <c r="Z8" s="93"/>
      <c r="AA8" s="94"/>
      <c r="AB8" s="21"/>
      <c r="AC8" s="21"/>
      <c r="AD8" s="95"/>
      <c r="AE8" s="96"/>
      <c r="AF8" s="97">
        <f>Y7</f>
        <v>0</v>
      </c>
      <c r="AG8" s="92"/>
      <c r="AH8" s="93"/>
      <c r="AI8" s="93"/>
      <c r="AJ8" s="94"/>
      <c r="AK8" s="21"/>
      <c r="AL8" s="21"/>
      <c r="AM8" s="95"/>
      <c r="AN8" s="96"/>
      <c r="AO8" s="97">
        <f>AH7</f>
        <v>0</v>
      </c>
      <c r="AP8" s="92"/>
      <c r="AQ8" s="93"/>
      <c r="AR8" s="93"/>
      <c r="AS8" s="94"/>
      <c r="AT8" s="21"/>
      <c r="AU8" s="21"/>
      <c r="AV8" s="95"/>
      <c r="AW8" s="96"/>
      <c r="AX8" s="97">
        <f>AQ7</f>
        <v>0</v>
      </c>
      <c r="AY8" s="92"/>
      <c r="AZ8" s="93"/>
      <c r="BA8" s="93"/>
      <c r="BB8" s="94"/>
      <c r="BC8" s="21"/>
      <c r="BD8" s="21"/>
      <c r="BE8" s="95"/>
      <c r="BF8" s="96"/>
      <c r="BG8" s="97">
        <f>AZ7</f>
        <v>0</v>
      </c>
      <c r="BH8" s="92"/>
      <c r="BI8" s="93"/>
      <c r="BJ8" s="93"/>
      <c r="BK8" s="94"/>
      <c r="BL8" s="21"/>
      <c r="BM8" s="21"/>
      <c r="BN8" s="95"/>
      <c r="BO8" s="96"/>
      <c r="BP8" s="97">
        <f>BI7</f>
        <v>0</v>
      </c>
      <c r="BQ8" s="92"/>
      <c r="BR8" s="93"/>
      <c r="BS8" s="93"/>
      <c r="BT8" s="94"/>
      <c r="BU8" s="21"/>
      <c r="BV8" s="21"/>
      <c r="BW8" s="95"/>
      <c r="BX8" s="96"/>
      <c r="BY8" s="97">
        <f>BR7</f>
        <v>0</v>
      </c>
      <c r="BZ8" s="92"/>
      <c r="CA8" s="93"/>
      <c r="CB8" s="93"/>
      <c r="CC8" s="94"/>
      <c r="CD8" s="21"/>
      <c r="CE8" s="21"/>
      <c r="CF8" s="95"/>
      <c r="CG8" s="96"/>
      <c r="CH8" s="97">
        <f>CA7</f>
        <v>0</v>
      </c>
      <c r="CI8" s="92"/>
      <c r="CJ8" s="93"/>
      <c r="CK8" s="93"/>
      <c r="CL8" s="94"/>
      <c r="CM8" s="21"/>
      <c r="CN8" s="21"/>
      <c r="CO8" s="95"/>
      <c r="CP8" s="96"/>
      <c r="CQ8" s="97">
        <f>CJ7</f>
        <v>0</v>
      </c>
    </row>
    <row r="9" spans="1:95" ht="22.5" customHeight="1">
      <c r="A9" s="88"/>
      <c r="B9" s="14"/>
      <c r="C9" s="89"/>
      <c r="D9" s="90">
        <f>IF(C9="","",LOOKUP(C9,PARAMETRES!$B$4:$B$43,PARAMETRES!$C$4:$C$43))</f>
        <v>0</v>
      </c>
      <c r="E9" s="91">
        <f>B7</f>
        <v>2</v>
      </c>
      <c r="F9" s="92"/>
      <c r="G9" s="93"/>
      <c r="H9" s="93"/>
      <c r="I9" s="94"/>
      <c r="J9" s="21">
        <f>J7</f>
        <v>0</v>
      </c>
      <c r="K9" s="22"/>
      <c r="L9" s="95"/>
      <c r="M9" s="96"/>
      <c r="N9" s="97">
        <f>G7</f>
        <v>0</v>
      </c>
      <c r="O9" s="92"/>
      <c r="P9" s="93"/>
      <c r="Q9" s="93"/>
      <c r="R9" s="94"/>
      <c r="S9" s="21">
        <f>S7</f>
        <v>0</v>
      </c>
      <c r="T9" s="22"/>
      <c r="U9" s="95"/>
      <c r="V9" s="96"/>
      <c r="W9" s="97">
        <f>P7</f>
        <v>0</v>
      </c>
      <c r="X9" s="92"/>
      <c r="Y9" s="93"/>
      <c r="Z9" s="93"/>
      <c r="AA9" s="94"/>
      <c r="AB9" s="21">
        <f>AB7</f>
        <v>0</v>
      </c>
      <c r="AC9" s="22"/>
      <c r="AD9" s="95"/>
      <c r="AE9" s="96"/>
      <c r="AF9" s="97">
        <f>Y7</f>
        <v>0</v>
      </c>
      <c r="AG9" s="92"/>
      <c r="AH9" s="93"/>
      <c r="AI9" s="93"/>
      <c r="AJ9" s="94"/>
      <c r="AK9" s="21">
        <f>AK7</f>
        <v>0</v>
      </c>
      <c r="AL9" s="22"/>
      <c r="AM9" s="95"/>
      <c r="AN9" s="96"/>
      <c r="AO9" s="97">
        <f>AH7</f>
        <v>0</v>
      </c>
      <c r="AP9" s="92"/>
      <c r="AQ9" s="93"/>
      <c r="AR9" s="93"/>
      <c r="AS9" s="94"/>
      <c r="AT9" s="21">
        <f>AT7</f>
        <v>0</v>
      </c>
      <c r="AU9" s="22"/>
      <c r="AV9" s="95"/>
      <c r="AW9" s="96"/>
      <c r="AX9" s="97">
        <f>AQ7</f>
        <v>0</v>
      </c>
      <c r="AY9" s="92"/>
      <c r="AZ9" s="93"/>
      <c r="BA9" s="93"/>
      <c r="BB9" s="94"/>
      <c r="BC9" s="21">
        <f>BC7</f>
        <v>0</v>
      </c>
      <c r="BD9" s="22"/>
      <c r="BE9" s="95"/>
      <c r="BF9" s="96"/>
      <c r="BG9" s="97">
        <f>AZ7</f>
        <v>0</v>
      </c>
      <c r="BH9" s="92"/>
      <c r="BI9" s="93"/>
      <c r="BJ9" s="93"/>
      <c r="BK9" s="94"/>
      <c r="BL9" s="21">
        <f>BL7</f>
        <v>0</v>
      </c>
      <c r="BM9" s="22"/>
      <c r="BN9" s="95"/>
      <c r="BO9" s="96"/>
      <c r="BP9" s="97">
        <f>BI7</f>
        <v>0</v>
      </c>
      <c r="BQ9" s="92"/>
      <c r="BR9" s="93"/>
      <c r="BS9" s="93"/>
      <c r="BT9" s="94"/>
      <c r="BU9" s="21">
        <f>BU7</f>
        <v>0</v>
      </c>
      <c r="BV9" s="22"/>
      <c r="BW9" s="95"/>
      <c r="BX9" s="96"/>
      <c r="BY9" s="97">
        <f>BR7</f>
        <v>0</v>
      </c>
      <c r="BZ9" s="92"/>
      <c r="CA9" s="93"/>
      <c r="CB9" s="93"/>
      <c r="CC9" s="94"/>
      <c r="CD9" s="21">
        <f>CD7</f>
        <v>0</v>
      </c>
      <c r="CE9" s="22"/>
      <c r="CF9" s="95"/>
      <c r="CG9" s="96"/>
      <c r="CH9" s="97">
        <f>CA7</f>
        <v>0</v>
      </c>
      <c r="CI9" s="92"/>
      <c r="CJ9" s="93"/>
      <c r="CK9" s="93"/>
      <c r="CL9" s="94"/>
      <c r="CM9" s="21">
        <f>CM7</f>
        <v>0</v>
      </c>
      <c r="CN9" s="22"/>
      <c r="CO9" s="95"/>
      <c r="CP9" s="96"/>
      <c r="CQ9" s="97">
        <f>CJ7</f>
        <v>0</v>
      </c>
    </row>
    <row r="10" spans="1:95" ht="5.25" customHeight="1">
      <c r="A10" s="98"/>
      <c r="B10" s="27"/>
      <c r="C10" s="98"/>
      <c r="D10" s="98"/>
      <c r="E10" s="91"/>
      <c r="F10" s="99" t="e">
        <f>LOOKUP(F7,PARAMETRES!$G$4:$G$23,PARAMETRES!$K$4:$K$23)/1000</f>
        <v>#N/A</v>
      </c>
      <c r="G10" s="100"/>
      <c r="H10" s="100"/>
      <c r="I10" s="99"/>
      <c r="J10" s="29"/>
      <c r="K10" s="30" t="s">
        <v>22</v>
      </c>
      <c r="L10" s="30"/>
      <c r="M10" s="31"/>
      <c r="N10" s="91"/>
      <c r="O10" s="99" t="e">
        <f>LOOKUP(O7,PARAMETRES!$G$4:$G$23,PARAMETRES!$K$4:$K$23)/1000</f>
        <v>#N/A</v>
      </c>
      <c r="P10" s="100"/>
      <c r="Q10" s="100"/>
      <c r="R10" s="99"/>
      <c r="S10" s="29"/>
      <c r="T10" s="30" t="s">
        <v>22</v>
      </c>
      <c r="U10" s="30"/>
      <c r="V10" s="31"/>
      <c r="W10" s="91"/>
      <c r="X10" s="99" t="e">
        <f>LOOKUP(X7,PARAMETRES!$G$4:$G$23,PARAMETRES!$K$4:$K$23)/1000</f>
        <v>#N/A</v>
      </c>
      <c r="Y10" s="100"/>
      <c r="Z10" s="100"/>
      <c r="AA10" s="99"/>
      <c r="AB10" s="29"/>
      <c r="AC10" s="30" t="s">
        <v>22</v>
      </c>
      <c r="AD10" s="30"/>
      <c r="AE10" s="31"/>
      <c r="AF10" s="91"/>
      <c r="AG10" s="99" t="e">
        <f>LOOKUP(AG7,PARAMETRES!$G$4:$G$23,PARAMETRES!$K$4:$K$23)/1000</f>
        <v>#N/A</v>
      </c>
      <c r="AH10" s="100"/>
      <c r="AI10" s="100"/>
      <c r="AJ10" s="99"/>
      <c r="AK10" s="29"/>
      <c r="AL10" s="30" t="s">
        <v>22</v>
      </c>
      <c r="AM10" s="30"/>
      <c r="AN10" s="31"/>
      <c r="AO10" s="91"/>
      <c r="AP10" s="99" t="e">
        <f>LOOKUP(AP7,PARAMETRES!$G$4:$G$23,PARAMETRES!$K$4:$K$23)/1000</f>
        <v>#N/A</v>
      </c>
      <c r="AQ10" s="100"/>
      <c r="AR10" s="100"/>
      <c r="AS10" s="99"/>
      <c r="AT10" s="29"/>
      <c r="AU10" s="30" t="s">
        <v>22</v>
      </c>
      <c r="AV10" s="30"/>
      <c r="AW10" s="31"/>
      <c r="AX10" s="91"/>
      <c r="AY10" s="99" t="e">
        <f>LOOKUP(AY7,PARAMETRES!$G$4:$G$23,PARAMETRES!$K$4:$K$23)/1000</f>
        <v>#N/A</v>
      </c>
      <c r="AZ10" s="100"/>
      <c r="BA10" s="100"/>
      <c r="BB10" s="99"/>
      <c r="BC10" s="29"/>
      <c r="BD10" s="30" t="s">
        <v>22</v>
      </c>
      <c r="BE10" s="30"/>
      <c r="BF10" s="31"/>
      <c r="BG10" s="91"/>
      <c r="BH10" s="99" t="e">
        <f>LOOKUP(BH7,PARAMETRES!$G$4:$G$23,PARAMETRES!$K$4:$K$23)/1000</f>
        <v>#N/A</v>
      </c>
      <c r="BI10" s="100"/>
      <c r="BJ10" s="100"/>
      <c r="BK10" s="99"/>
      <c r="BL10" s="29"/>
      <c r="BM10" s="30" t="s">
        <v>22</v>
      </c>
      <c r="BN10" s="30"/>
      <c r="BO10" s="31"/>
      <c r="BP10" s="91"/>
      <c r="BQ10" s="99" t="e">
        <f>LOOKUP(BQ7,PARAMETRES!$G$4:$G$23,PARAMETRES!$K$4:$K$23)/1000</f>
        <v>#N/A</v>
      </c>
      <c r="BR10" s="100"/>
      <c r="BS10" s="100"/>
      <c r="BT10" s="99"/>
      <c r="BU10" s="29"/>
      <c r="BV10" s="30" t="s">
        <v>22</v>
      </c>
      <c r="BW10" s="30"/>
      <c r="BX10" s="31"/>
      <c r="BY10" s="91"/>
      <c r="BZ10" s="99" t="e">
        <f>LOOKUP(BZ7,PARAMETRES!$G$4:$G$23,PARAMETRES!$K$4:$K$23)/1000</f>
        <v>#N/A</v>
      </c>
      <c r="CA10" s="100"/>
      <c r="CB10" s="100"/>
      <c r="CC10" s="99"/>
      <c r="CD10" s="29"/>
      <c r="CE10" s="30" t="s">
        <v>22</v>
      </c>
      <c r="CF10" s="30"/>
      <c r="CG10" s="31"/>
      <c r="CH10" s="91"/>
      <c r="CI10" s="99" t="e">
        <f>LOOKUP(CI7,PARAMETRES!$G$4:$G$23,PARAMETRES!$K$4:$K$23)/1000</f>
        <v>#N/A</v>
      </c>
      <c r="CJ10" s="100"/>
      <c r="CK10" s="100"/>
      <c r="CL10" s="99"/>
      <c r="CM10" s="29"/>
      <c r="CN10" s="30" t="s">
        <v>22</v>
      </c>
      <c r="CO10" s="30"/>
      <c r="CP10" s="31"/>
      <c r="CQ10" s="91"/>
    </row>
    <row r="11" spans="1:95" ht="22.5" customHeight="1">
      <c r="A11" s="88" t="s">
        <v>63</v>
      </c>
      <c r="B11" s="14">
        <v>3</v>
      </c>
      <c r="C11" s="89"/>
      <c r="D11" s="90">
        <f>IF(C11="","",LOOKUP(C11,PARAMETRES!$B$4:$B$43,PARAMETRES!$C$4:$C$43))</f>
        <v>0</v>
      </c>
      <c r="E11" s="91">
        <f>B11</f>
        <v>3</v>
      </c>
      <c r="F11" s="92"/>
      <c r="G11" s="93"/>
      <c r="H11" s="93"/>
      <c r="I11" s="94" t="s">
        <v>18</v>
      </c>
      <c r="J11" s="21">
        <f>IF(H11="","",H11-G11)</f>
        <v>0</v>
      </c>
      <c r="K11" s="22">
        <f>IF(H11="","",((MINUTE(J11)*60+SECOND(J11))/60)/F14)</f>
        <v>0</v>
      </c>
      <c r="L11" s="95"/>
      <c r="M11" s="96">
        <f>IF(K11="","",IF(I11=$CR$2,PARAMETRES!$N$9,IF(K11&lt;PARAMETRES!$M$8,PARAMETRES!$N$8,IF(AND(K11&lt;PARAMETRES!$M$7,K11&gt;=PARAMETRES!$M$8),PARAMETRES!$N$7,IF(AND(K11&lt;PARAMETRES!$M$6,K11&gt;=PARAMETRES!$M$7),PARAMETRES!$N$6,IF(AND(K11&lt;PARAMETRES!$M$5,K11&gt;=PARAMETRES!$M$6),PARAMETRES!$N$5,IF(K11&gt;PARAMETRES!$M$5,PARAMETRES!$N$4,"/")))))))</f>
        <v>0</v>
      </c>
      <c r="N11" s="97">
        <f>G11</f>
        <v>0</v>
      </c>
      <c r="O11" s="92"/>
      <c r="P11" s="93"/>
      <c r="Q11" s="93"/>
      <c r="R11" s="94" t="s">
        <v>18</v>
      </c>
      <c r="S11" s="21">
        <f>IF(Q11="","",Q11-P11)</f>
        <v>0</v>
      </c>
      <c r="T11" s="22">
        <f>IF(Q11="","",((MINUTE(S11)*60+SECOND(S11))/60)/O14)</f>
        <v>0</v>
      </c>
      <c r="U11" s="95"/>
      <c r="V11" s="96">
        <f>IF(T11="","",IF(R11=$CR$2,PARAMETRES!$N$9,IF(T11&lt;PARAMETRES!$M$8,PARAMETRES!$N$8,IF(AND(T11&lt;PARAMETRES!$M$7,T11&gt;=PARAMETRES!$M$8),PARAMETRES!$N$7,IF(AND(T11&lt;PARAMETRES!$M$6,T11&gt;=PARAMETRES!$M$7),PARAMETRES!$N$6,IF(AND(T11&lt;PARAMETRES!$M$5,T11&gt;=PARAMETRES!$M$6),PARAMETRES!$N$5,IF(T11&gt;PARAMETRES!$M$5,PARAMETRES!$N$4,"/")))))))</f>
        <v>0</v>
      </c>
      <c r="W11" s="97">
        <f>P11</f>
        <v>0</v>
      </c>
      <c r="X11" s="92"/>
      <c r="Y11" s="93"/>
      <c r="Z11" s="93"/>
      <c r="AA11" s="94" t="s">
        <v>18</v>
      </c>
      <c r="AB11" s="21">
        <f>IF(Z11="","",Z11-Y11)</f>
        <v>0</v>
      </c>
      <c r="AC11" s="22">
        <f>IF(Z11="","",((MINUTE(AB11)*60+SECOND(AB11))/60)/X14)</f>
        <v>0</v>
      </c>
      <c r="AD11" s="95"/>
      <c r="AE11" s="96">
        <f>IF(AC11="","",IF(AA11=$CR$2,PARAMETRES!$N$9,IF(AC11&lt;PARAMETRES!$M$8,PARAMETRES!$N$8,IF(AND(AC11&lt;PARAMETRES!$M$7,AC11&gt;=PARAMETRES!$M$8),PARAMETRES!$N$7,IF(AND(AC11&lt;PARAMETRES!$M$6,AC11&gt;=PARAMETRES!$M$7),PARAMETRES!$N$6,IF(AND(AC11&lt;PARAMETRES!$M$5,AC11&gt;=PARAMETRES!$M$6),PARAMETRES!$N$5,IF(AC11&gt;PARAMETRES!$M$5,PARAMETRES!$N$4,"/")))))))</f>
        <v>0</v>
      </c>
      <c r="AF11" s="97">
        <f>Y11</f>
        <v>0</v>
      </c>
      <c r="AG11" s="92"/>
      <c r="AH11" s="93"/>
      <c r="AI11" s="93"/>
      <c r="AJ11" s="94" t="s">
        <v>18</v>
      </c>
      <c r="AK11" s="21">
        <f>IF(AI11="","",AI11-AH11)</f>
        <v>0</v>
      </c>
      <c r="AL11" s="22">
        <f>IF(AI11="","",((MINUTE(AK11)*60+SECOND(AK11))/60)/AG14)</f>
        <v>0</v>
      </c>
      <c r="AM11" s="95"/>
      <c r="AN11" s="96">
        <f>IF(AL11="","",IF(AJ11=$CR$2,PARAMETRES!$N$9,IF(AL11&lt;PARAMETRES!$M$8,PARAMETRES!$N$8,IF(AND(AL11&lt;PARAMETRES!$M$7,AL11&gt;=PARAMETRES!$M$8),PARAMETRES!$N$7,IF(AND(AL11&lt;PARAMETRES!$M$6,AL11&gt;=PARAMETRES!$M$7),PARAMETRES!$N$6,IF(AND(AL11&lt;PARAMETRES!$M$5,AL11&gt;=PARAMETRES!$M$6),PARAMETRES!$N$5,IF(AL11&gt;PARAMETRES!$M$5,PARAMETRES!$N$4,"/")))))))</f>
        <v>0</v>
      </c>
      <c r="AO11" s="97">
        <f>AH11</f>
        <v>0</v>
      </c>
      <c r="AP11" s="92"/>
      <c r="AQ11" s="93"/>
      <c r="AR11" s="93"/>
      <c r="AS11" s="94" t="s">
        <v>18</v>
      </c>
      <c r="AT11" s="21">
        <f>IF(AR11="","",AR11-AQ11)</f>
        <v>0</v>
      </c>
      <c r="AU11" s="22">
        <f>IF(AR11="","",((MINUTE(AT11)*60+SECOND(AT11))/60)/AP14)</f>
        <v>0</v>
      </c>
      <c r="AV11" s="95"/>
      <c r="AW11" s="96">
        <f>IF(AU11="","",IF(AS11=$CR$2,PARAMETRES!$N$9,IF(AU11&lt;PARAMETRES!$M$8,PARAMETRES!$N$8,IF(AND(AU11&lt;PARAMETRES!$M$7,AU11&gt;=PARAMETRES!$M$8),PARAMETRES!$N$7,IF(AND(AU11&lt;PARAMETRES!$M$6,AU11&gt;=PARAMETRES!$M$7),PARAMETRES!$N$6,IF(AND(AU11&lt;PARAMETRES!$M$5,AU11&gt;=PARAMETRES!$M$6),PARAMETRES!$N$5,IF(AU11&gt;PARAMETRES!$M$5,PARAMETRES!$N$4,"/")))))))</f>
        <v>0</v>
      </c>
      <c r="AX11" s="97">
        <f>AQ11</f>
        <v>0</v>
      </c>
      <c r="AY11" s="92"/>
      <c r="AZ11" s="93"/>
      <c r="BA11" s="93"/>
      <c r="BB11" s="94" t="s">
        <v>18</v>
      </c>
      <c r="BC11" s="21">
        <f>IF(BA11="","",BA11-AZ11)</f>
        <v>0</v>
      </c>
      <c r="BD11" s="22">
        <f>IF(BA11="","",((MINUTE(BC11)*60+SECOND(BC11))/60)/AY14)</f>
        <v>0</v>
      </c>
      <c r="BE11" s="95"/>
      <c r="BF11" s="96">
        <f>IF(BD11="","",IF(BB11=$CR$2,PARAMETRES!$N$9,IF(BD11&lt;PARAMETRES!$M$8,PARAMETRES!$N$8,IF(AND(BD11&lt;PARAMETRES!$M$7,BD11&gt;=PARAMETRES!$M$8),PARAMETRES!$N$7,IF(AND(BD11&lt;PARAMETRES!$M$6,BD11&gt;=PARAMETRES!$M$7),PARAMETRES!$N$6,IF(AND(BD11&lt;PARAMETRES!$M$5,BD11&gt;=PARAMETRES!$M$6),PARAMETRES!$N$5,IF(BD11&gt;PARAMETRES!$M$5,PARAMETRES!$N$4,"/")))))))</f>
        <v>0</v>
      </c>
      <c r="BG11" s="97">
        <f>AZ11</f>
        <v>0</v>
      </c>
      <c r="BH11" s="92"/>
      <c r="BI11" s="93"/>
      <c r="BJ11" s="93"/>
      <c r="BK11" s="94" t="s">
        <v>18</v>
      </c>
      <c r="BL11" s="21">
        <f>IF(BJ11="","",BJ11-BI11)</f>
        <v>0</v>
      </c>
      <c r="BM11" s="22">
        <f>IF(BJ11="","",((MINUTE(BL11)*60+SECOND(BL11))/60)/BH14)</f>
        <v>0</v>
      </c>
      <c r="BN11" s="95"/>
      <c r="BO11" s="96">
        <f>IF(BM11="","",IF(BK11=$CR$2,PARAMETRES!$N$9,IF(BM11&lt;PARAMETRES!$M$8,PARAMETRES!$N$8,IF(AND(BM11&lt;PARAMETRES!$M$7,BM11&gt;=PARAMETRES!$M$8),PARAMETRES!$N$7,IF(AND(BM11&lt;PARAMETRES!$M$6,BM11&gt;=PARAMETRES!$M$7),PARAMETRES!$N$6,IF(AND(BM11&lt;PARAMETRES!$M$5,BM11&gt;=PARAMETRES!$M$6),PARAMETRES!$N$5,IF(BM11&gt;PARAMETRES!$M$5,PARAMETRES!$N$4,"/")))))))</f>
        <v>0</v>
      </c>
      <c r="BP11" s="97">
        <f>BI11</f>
        <v>0</v>
      </c>
      <c r="BQ11" s="92"/>
      <c r="BR11" s="93"/>
      <c r="BS11" s="93"/>
      <c r="BT11" s="94" t="s">
        <v>18</v>
      </c>
      <c r="BU11" s="21">
        <f>IF(BS11="","",BS11-BR11)</f>
        <v>0</v>
      </c>
      <c r="BV11" s="22">
        <f>IF(BS11="","",((MINUTE(BU11)*60+SECOND(BU11))/60)/BQ14)</f>
        <v>0</v>
      </c>
      <c r="BW11" s="95"/>
      <c r="BX11" s="96">
        <f>IF(BV11="","",IF(BT11=$CR$2,PARAMETRES!$N$9,IF(BV11&lt;PARAMETRES!$M$8,PARAMETRES!$N$8,IF(AND(BV11&lt;PARAMETRES!$M$7,BV11&gt;=PARAMETRES!$M$8),PARAMETRES!$N$7,IF(AND(BV11&lt;PARAMETRES!$M$6,BV11&gt;=PARAMETRES!$M$7),PARAMETRES!$N$6,IF(AND(BV11&lt;PARAMETRES!$M$5,BV11&gt;=PARAMETRES!$M$6),PARAMETRES!$N$5,IF(BV11&gt;PARAMETRES!$M$5,PARAMETRES!$N$4,"/")))))))</f>
        <v>0</v>
      </c>
      <c r="BY11" s="97">
        <f>BR11</f>
        <v>0</v>
      </c>
      <c r="BZ11" s="92"/>
      <c r="CA11" s="93"/>
      <c r="CB11" s="93"/>
      <c r="CC11" s="94" t="s">
        <v>18</v>
      </c>
      <c r="CD11" s="21">
        <f>IF(CB11="","",CB11-CA11)</f>
        <v>0</v>
      </c>
      <c r="CE11" s="22">
        <f>IF(CB11="","",((MINUTE(CD11)*60+SECOND(CD11))/60)/BZ14)</f>
        <v>0</v>
      </c>
      <c r="CF11" s="95"/>
      <c r="CG11" s="96">
        <f>IF(CE11="","",IF(CC11=$CR$2,PARAMETRES!$N$9,IF(CE11&lt;PARAMETRES!$M$8,PARAMETRES!$N$8,IF(AND(CE11&lt;PARAMETRES!$M$7,CE11&gt;=PARAMETRES!$M$8),PARAMETRES!$N$7,IF(AND(CE11&lt;PARAMETRES!$M$6,CE11&gt;=PARAMETRES!$M$7),PARAMETRES!$N$6,IF(AND(CE11&lt;PARAMETRES!$M$5,CE11&gt;=PARAMETRES!$M$6),PARAMETRES!$N$5,IF(CE11&gt;PARAMETRES!$M$5,PARAMETRES!$N$4,"/")))))))</f>
        <v>0</v>
      </c>
      <c r="CH11" s="97">
        <f>CA11</f>
        <v>0</v>
      </c>
      <c r="CI11" s="92"/>
      <c r="CJ11" s="93"/>
      <c r="CK11" s="93"/>
      <c r="CL11" s="94" t="s">
        <v>18</v>
      </c>
      <c r="CM11" s="21">
        <f>IF(CK11="","",CK11-CJ11)</f>
        <v>0</v>
      </c>
      <c r="CN11" s="22">
        <f>IF(CK11="","",((MINUTE(CM11)*60+SECOND(CM11))/60)/CI14)</f>
        <v>0</v>
      </c>
      <c r="CO11" s="95"/>
      <c r="CP11" s="96">
        <f>IF(CN11="","",IF(CL11=$CR$2,PARAMETRES!$N$9,IF(CN11&lt;PARAMETRES!$M$8,PARAMETRES!$N$8,IF(AND(CN11&lt;PARAMETRES!$M$7,CN11&gt;=PARAMETRES!$M$8),PARAMETRES!$N$7,IF(AND(CN11&lt;PARAMETRES!$M$6,CN11&gt;=PARAMETRES!$M$7),PARAMETRES!$N$6,IF(AND(CN11&lt;PARAMETRES!$M$5,CN11&gt;=PARAMETRES!$M$6),PARAMETRES!$N$5,IF(CN11&gt;PARAMETRES!$M$5,PARAMETRES!$N$4,"/")))))))</f>
        <v>0</v>
      </c>
      <c r="CQ11" s="97">
        <f>CJ11</f>
        <v>0</v>
      </c>
    </row>
    <row r="12" spans="1:95" ht="22.5" customHeight="1">
      <c r="A12" s="88"/>
      <c r="B12" s="14"/>
      <c r="C12" s="89"/>
      <c r="D12" s="90">
        <f>IF(C12="","",LOOKUP(C12,PARAMETRES!$B$4:$B$43,PARAMETRES!$C$4:$C$43))</f>
        <v>0</v>
      </c>
      <c r="E12" s="91">
        <f>B11</f>
        <v>3</v>
      </c>
      <c r="F12" s="92"/>
      <c r="G12" s="93"/>
      <c r="H12" s="93"/>
      <c r="I12" s="94"/>
      <c r="J12" s="21"/>
      <c r="K12" s="21"/>
      <c r="L12" s="95"/>
      <c r="M12" s="96"/>
      <c r="N12" s="97">
        <f>G11</f>
        <v>0</v>
      </c>
      <c r="O12" s="92"/>
      <c r="P12" s="93"/>
      <c r="Q12" s="93"/>
      <c r="R12" s="94"/>
      <c r="S12" s="21"/>
      <c r="T12" s="21"/>
      <c r="U12" s="95"/>
      <c r="V12" s="96"/>
      <c r="W12" s="97">
        <f>P11</f>
        <v>0</v>
      </c>
      <c r="X12" s="92"/>
      <c r="Y12" s="93"/>
      <c r="Z12" s="93"/>
      <c r="AA12" s="94"/>
      <c r="AB12" s="21"/>
      <c r="AC12" s="21"/>
      <c r="AD12" s="95"/>
      <c r="AE12" s="96"/>
      <c r="AF12" s="97">
        <f>Y11</f>
        <v>0</v>
      </c>
      <c r="AG12" s="92"/>
      <c r="AH12" s="93"/>
      <c r="AI12" s="93"/>
      <c r="AJ12" s="94"/>
      <c r="AK12" s="21"/>
      <c r="AL12" s="21"/>
      <c r="AM12" s="95"/>
      <c r="AN12" s="96"/>
      <c r="AO12" s="97">
        <f>AH11</f>
        <v>0</v>
      </c>
      <c r="AP12" s="92"/>
      <c r="AQ12" s="93"/>
      <c r="AR12" s="93"/>
      <c r="AS12" s="94"/>
      <c r="AT12" s="21"/>
      <c r="AU12" s="21"/>
      <c r="AV12" s="95"/>
      <c r="AW12" s="96"/>
      <c r="AX12" s="97">
        <f>AQ11</f>
        <v>0</v>
      </c>
      <c r="AY12" s="92"/>
      <c r="AZ12" s="93"/>
      <c r="BA12" s="93"/>
      <c r="BB12" s="94"/>
      <c r="BC12" s="21"/>
      <c r="BD12" s="21"/>
      <c r="BE12" s="95"/>
      <c r="BF12" s="96"/>
      <c r="BG12" s="97">
        <f>AZ11</f>
        <v>0</v>
      </c>
      <c r="BH12" s="92"/>
      <c r="BI12" s="93"/>
      <c r="BJ12" s="93"/>
      <c r="BK12" s="94"/>
      <c r="BL12" s="21"/>
      <c r="BM12" s="21"/>
      <c r="BN12" s="95"/>
      <c r="BO12" s="96"/>
      <c r="BP12" s="97">
        <f>BI11</f>
        <v>0</v>
      </c>
      <c r="BQ12" s="92"/>
      <c r="BR12" s="93"/>
      <c r="BS12" s="93"/>
      <c r="BT12" s="94"/>
      <c r="BU12" s="21"/>
      <c r="BV12" s="21"/>
      <c r="BW12" s="95"/>
      <c r="BX12" s="96"/>
      <c r="BY12" s="97">
        <f>BR11</f>
        <v>0</v>
      </c>
      <c r="BZ12" s="92"/>
      <c r="CA12" s="93"/>
      <c r="CB12" s="93"/>
      <c r="CC12" s="94"/>
      <c r="CD12" s="21"/>
      <c r="CE12" s="21"/>
      <c r="CF12" s="95"/>
      <c r="CG12" s="96"/>
      <c r="CH12" s="97">
        <f>CA11</f>
        <v>0</v>
      </c>
      <c r="CI12" s="92"/>
      <c r="CJ12" s="93"/>
      <c r="CK12" s="93"/>
      <c r="CL12" s="94"/>
      <c r="CM12" s="21"/>
      <c r="CN12" s="21"/>
      <c r="CO12" s="95"/>
      <c r="CP12" s="96"/>
      <c r="CQ12" s="97">
        <f>CJ11</f>
        <v>0</v>
      </c>
    </row>
    <row r="13" spans="1:95" ht="22.5" customHeight="1">
      <c r="A13" s="88"/>
      <c r="B13" s="14"/>
      <c r="C13" s="89"/>
      <c r="D13" s="90">
        <f>IF(C13="","",LOOKUP(C13,PARAMETRES!$B$4:$B$43,PARAMETRES!$C$4:$C$43))</f>
        <v>0</v>
      </c>
      <c r="E13" s="91">
        <f>B11</f>
        <v>3</v>
      </c>
      <c r="F13" s="92"/>
      <c r="G13" s="93"/>
      <c r="H13" s="93"/>
      <c r="I13" s="94"/>
      <c r="J13" s="21">
        <f>J11</f>
        <v>0</v>
      </c>
      <c r="K13" s="22"/>
      <c r="L13" s="95"/>
      <c r="M13" s="96"/>
      <c r="N13" s="97">
        <f>G11</f>
        <v>0</v>
      </c>
      <c r="O13" s="92"/>
      <c r="P13" s="93"/>
      <c r="Q13" s="93"/>
      <c r="R13" s="94"/>
      <c r="S13" s="21">
        <f>S11</f>
        <v>0</v>
      </c>
      <c r="T13" s="22"/>
      <c r="U13" s="95"/>
      <c r="V13" s="96"/>
      <c r="W13" s="97">
        <f>P11</f>
        <v>0</v>
      </c>
      <c r="X13" s="92"/>
      <c r="Y13" s="93"/>
      <c r="Z13" s="93"/>
      <c r="AA13" s="94"/>
      <c r="AB13" s="21">
        <f>AB11</f>
        <v>0</v>
      </c>
      <c r="AC13" s="22"/>
      <c r="AD13" s="95"/>
      <c r="AE13" s="96"/>
      <c r="AF13" s="97">
        <f>Y11</f>
        <v>0</v>
      </c>
      <c r="AG13" s="92"/>
      <c r="AH13" s="93"/>
      <c r="AI13" s="93"/>
      <c r="AJ13" s="94"/>
      <c r="AK13" s="21">
        <f>AK11</f>
        <v>0</v>
      </c>
      <c r="AL13" s="22"/>
      <c r="AM13" s="95"/>
      <c r="AN13" s="96"/>
      <c r="AO13" s="97">
        <f>AH11</f>
        <v>0</v>
      </c>
      <c r="AP13" s="92"/>
      <c r="AQ13" s="93"/>
      <c r="AR13" s="93"/>
      <c r="AS13" s="94"/>
      <c r="AT13" s="21">
        <f>AT11</f>
        <v>0</v>
      </c>
      <c r="AU13" s="22"/>
      <c r="AV13" s="95"/>
      <c r="AW13" s="96"/>
      <c r="AX13" s="97">
        <f>AQ11</f>
        <v>0</v>
      </c>
      <c r="AY13" s="92"/>
      <c r="AZ13" s="93"/>
      <c r="BA13" s="93"/>
      <c r="BB13" s="94"/>
      <c r="BC13" s="21">
        <f>BC11</f>
        <v>0</v>
      </c>
      <c r="BD13" s="22"/>
      <c r="BE13" s="95"/>
      <c r="BF13" s="96"/>
      <c r="BG13" s="97">
        <f>AZ11</f>
        <v>0</v>
      </c>
      <c r="BH13" s="92"/>
      <c r="BI13" s="93"/>
      <c r="BJ13" s="93"/>
      <c r="BK13" s="94"/>
      <c r="BL13" s="21">
        <f>BL11</f>
        <v>0</v>
      </c>
      <c r="BM13" s="22"/>
      <c r="BN13" s="95"/>
      <c r="BO13" s="96"/>
      <c r="BP13" s="97">
        <f>BI11</f>
        <v>0</v>
      </c>
      <c r="BQ13" s="92"/>
      <c r="BR13" s="93"/>
      <c r="BS13" s="93"/>
      <c r="BT13" s="94"/>
      <c r="BU13" s="21">
        <f>BU11</f>
        <v>0</v>
      </c>
      <c r="BV13" s="22"/>
      <c r="BW13" s="95"/>
      <c r="BX13" s="96"/>
      <c r="BY13" s="97">
        <f>BR11</f>
        <v>0</v>
      </c>
      <c r="BZ13" s="92"/>
      <c r="CA13" s="93"/>
      <c r="CB13" s="93"/>
      <c r="CC13" s="94"/>
      <c r="CD13" s="21">
        <f>CD11</f>
        <v>0</v>
      </c>
      <c r="CE13" s="22"/>
      <c r="CF13" s="95"/>
      <c r="CG13" s="96"/>
      <c r="CH13" s="97">
        <f>CA11</f>
        <v>0</v>
      </c>
      <c r="CI13" s="92"/>
      <c r="CJ13" s="93"/>
      <c r="CK13" s="93"/>
      <c r="CL13" s="94"/>
      <c r="CM13" s="21">
        <f>CM11</f>
        <v>0</v>
      </c>
      <c r="CN13" s="22"/>
      <c r="CO13" s="95"/>
      <c r="CP13" s="96"/>
      <c r="CQ13" s="97">
        <f>CJ11</f>
        <v>0</v>
      </c>
    </row>
    <row r="14" spans="1:95" ht="5.25" customHeight="1">
      <c r="A14" s="98"/>
      <c r="B14" s="27"/>
      <c r="C14" s="98"/>
      <c r="D14" s="98"/>
      <c r="E14" s="91"/>
      <c r="F14" s="99" t="e">
        <f>LOOKUP(F11,PARAMETRES!$G$4:$G$23,PARAMETRES!$K$4:$K$23)/1000</f>
        <v>#N/A</v>
      </c>
      <c r="G14" s="100"/>
      <c r="H14" s="100"/>
      <c r="I14" s="99"/>
      <c r="J14" s="29"/>
      <c r="K14" s="30" t="s">
        <v>22</v>
      </c>
      <c r="L14" s="30"/>
      <c r="M14" s="31"/>
      <c r="N14" s="91"/>
      <c r="O14" s="99" t="e">
        <f>LOOKUP(O11,PARAMETRES!$G$4:$G$23,PARAMETRES!$K$4:$K$23)/1000</f>
        <v>#N/A</v>
      </c>
      <c r="P14" s="100"/>
      <c r="Q14" s="100"/>
      <c r="R14" s="99"/>
      <c r="S14" s="29"/>
      <c r="T14" s="30" t="s">
        <v>22</v>
      </c>
      <c r="U14" s="30"/>
      <c r="V14" s="31"/>
      <c r="W14" s="91"/>
      <c r="X14" s="99" t="e">
        <f>LOOKUP(X11,PARAMETRES!$G$4:$G$23,PARAMETRES!$K$4:$K$23)/1000</f>
        <v>#N/A</v>
      </c>
      <c r="Y14" s="100"/>
      <c r="Z14" s="100"/>
      <c r="AA14" s="99"/>
      <c r="AB14" s="29"/>
      <c r="AC14" s="30" t="s">
        <v>22</v>
      </c>
      <c r="AD14" s="30"/>
      <c r="AE14" s="31"/>
      <c r="AF14" s="91"/>
      <c r="AG14" s="99" t="e">
        <f>LOOKUP(AG11,PARAMETRES!$G$4:$G$23,PARAMETRES!$K$4:$K$23)/1000</f>
        <v>#N/A</v>
      </c>
      <c r="AH14" s="100"/>
      <c r="AI14" s="100"/>
      <c r="AJ14" s="99"/>
      <c r="AK14" s="29"/>
      <c r="AL14" s="30" t="s">
        <v>22</v>
      </c>
      <c r="AM14" s="30"/>
      <c r="AN14" s="31"/>
      <c r="AO14" s="91"/>
      <c r="AP14" s="99" t="e">
        <f>LOOKUP(AP11,PARAMETRES!$G$4:$G$23,PARAMETRES!$K$4:$K$23)/1000</f>
        <v>#N/A</v>
      </c>
      <c r="AQ14" s="100"/>
      <c r="AR14" s="100"/>
      <c r="AS14" s="99"/>
      <c r="AT14" s="29"/>
      <c r="AU14" s="30" t="s">
        <v>22</v>
      </c>
      <c r="AV14" s="30"/>
      <c r="AW14" s="31"/>
      <c r="AX14" s="91"/>
      <c r="AY14" s="99" t="e">
        <f>LOOKUP(AY11,PARAMETRES!$G$4:$G$23,PARAMETRES!$K$4:$K$23)/1000</f>
        <v>#N/A</v>
      </c>
      <c r="AZ14" s="100"/>
      <c r="BA14" s="100"/>
      <c r="BB14" s="99"/>
      <c r="BC14" s="29"/>
      <c r="BD14" s="30" t="s">
        <v>22</v>
      </c>
      <c r="BE14" s="30"/>
      <c r="BF14" s="31"/>
      <c r="BG14" s="91"/>
      <c r="BH14" s="99" t="e">
        <f>LOOKUP(BH11,PARAMETRES!$G$4:$G$23,PARAMETRES!$K$4:$K$23)/1000</f>
        <v>#N/A</v>
      </c>
      <c r="BI14" s="100"/>
      <c r="BJ14" s="100"/>
      <c r="BK14" s="99"/>
      <c r="BL14" s="29"/>
      <c r="BM14" s="30" t="s">
        <v>22</v>
      </c>
      <c r="BN14" s="30"/>
      <c r="BO14" s="31"/>
      <c r="BP14" s="91"/>
      <c r="BQ14" s="99" t="e">
        <f>LOOKUP(BQ11,PARAMETRES!$G$4:$G$23,PARAMETRES!$K$4:$K$23)/1000</f>
        <v>#N/A</v>
      </c>
      <c r="BR14" s="100"/>
      <c r="BS14" s="100"/>
      <c r="BT14" s="99"/>
      <c r="BU14" s="29"/>
      <c r="BV14" s="30" t="s">
        <v>22</v>
      </c>
      <c r="BW14" s="30"/>
      <c r="BX14" s="31"/>
      <c r="BY14" s="91"/>
      <c r="BZ14" s="99" t="e">
        <f>LOOKUP(BZ11,PARAMETRES!$G$4:$G$23,PARAMETRES!$K$4:$K$23)/1000</f>
        <v>#N/A</v>
      </c>
      <c r="CA14" s="100"/>
      <c r="CB14" s="100"/>
      <c r="CC14" s="99"/>
      <c r="CD14" s="29"/>
      <c r="CE14" s="30" t="s">
        <v>22</v>
      </c>
      <c r="CF14" s="30"/>
      <c r="CG14" s="31"/>
      <c r="CH14" s="91"/>
      <c r="CI14" s="99" t="e">
        <f>LOOKUP(CI11,PARAMETRES!$G$4:$G$23,PARAMETRES!$K$4:$K$23)/1000</f>
        <v>#N/A</v>
      </c>
      <c r="CJ14" s="100"/>
      <c r="CK14" s="100"/>
      <c r="CL14" s="99"/>
      <c r="CM14" s="29"/>
      <c r="CN14" s="30" t="s">
        <v>22</v>
      </c>
      <c r="CO14" s="30"/>
      <c r="CP14" s="31"/>
      <c r="CQ14" s="91"/>
    </row>
    <row r="15" spans="1:95" ht="22.5" customHeight="1">
      <c r="A15" s="88" t="s">
        <v>63</v>
      </c>
      <c r="B15" s="14">
        <v>4</v>
      </c>
      <c r="C15" s="89"/>
      <c r="D15" s="90">
        <f>IF(C15="","",LOOKUP(C15,PARAMETRES!$B$4:$B$43,PARAMETRES!$C$4:$C$43))</f>
        <v>0</v>
      </c>
      <c r="E15" s="91">
        <f>B15</f>
        <v>4</v>
      </c>
      <c r="F15" s="92"/>
      <c r="G15" s="93"/>
      <c r="H15" s="93"/>
      <c r="I15" s="94" t="s">
        <v>18</v>
      </c>
      <c r="J15" s="21">
        <f>IF(H15="","",H15-G15)</f>
        <v>0</v>
      </c>
      <c r="K15" s="22">
        <f>IF(H15="","",((MINUTE(J15)*60+SECOND(J15))/60)/F18)</f>
        <v>0</v>
      </c>
      <c r="L15" s="95"/>
      <c r="M15" s="96">
        <f>IF(K15="","",IF(I15=$CR$2,PARAMETRES!$N$9,IF(K15&lt;PARAMETRES!$M$8,PARAMETRES!$N$8,IF(AND(K15&lt;PARAMETRES!$M$7,K15&gt;=PARAMETRES!$M$8),PARAMETRES!$N$7,IF(AND(K15&lt;PARAMETRES!$M$6,K15&gt;=PARAMETRES!$M$7),PARAMETRES!$N$6,IF(AND(K15&lt;PARAMETRES!$M$5,K15&gt;=PARAMETRES!$M$6),PARAMETRES!$N$5,IF(K15&gt;PARAMETRES!$M$5,PARAMETRES!$N$4,"/")))))))</f>
        <v>0</v>
      </c>
      <c r="N15" s="97">
        <f>G15</f>
        <v>0</v>
      </c>
      <c r="O15" s="92"/>
      <c r="P15" s="93"/>
      <c r="Q15" s="93"/>
      <c r="R15" s="94" t="s">
        <v>18</v>
      </c>
      <c r="S15" s="21">
        <f>IF(Q15="","",Q15-P15)</f>
        <v>0</v>
      </c>
      <c r="T15" s="22">
        <f>IF(Q15="","",((MINUTE(S15)*60+SECOND(S15))/60)/O18)</f>
        <v>0</v>
      </c>
      <c r="U15" s="95"/>
      <c r="V15" s="96">
        <f>IF(T15="","",IF(R15=$CR$2,PARAMETRES!$N$9,IF(T15&lt;PARAMETRES!$M$8,PARAMETRES!$N$8,IF(AND(T15&lt;PARAMETRES!$M$7,T15&gt;=PARAMETRES!$M$8),PARAMETRES!$N$7,IF(AND(T15&lt;PARAMETRES!$M$6,T15&gt;=PARAMETRES!$M$7),PARAMETRES!$N$6,IF(AND(T15&lt;PARAMETRES!$M$5,T15&gt;=PARAMETRES!$M$6),PARAMETRES!$N$5,IF(T15&gt;PARAMETRES!$M$5,PARAMETRES!$N$4,"/")))))))</f>
        <v>0</v>
      </c>
      <c r="W15" s="97">
        <f>P15</f>
        <v>0</v>
      </c>
      <c r="X15" s="92"/>
      <c r="Y15" s="93"/>
      <c r="Z15" s="93"/>
      <c r="AA15" s="94" t="s">
        <v>18</v>
      </c>
      <c r="AB15" s="21">
        <f>IF(Z15="","",Z15-Y15)</f>
        <v>0</v>
      </c>
      <c r="AC15" s="22">
        <f>IF(Z15="","",((MINUTE(AB15)*60+SECOND(AB15))/60)/X18)</f>
        <v>0</v>
      </c>
      <c r="AD15" s="95"/>
      <c r="AE15" s="96">
        <f>IF(AC15="","",IF(AA15=$CR$2,PARAMETRES!$N$9,IF(AC15&lt;PARAMETRES!$M$8,PARAMETRES!$N$8,IF(AND(AC15&lt;PARAMETRES!$M$7,AC15&gt;=PARAMETRES!$M$8),PARAMETRES!$N$7,IF(AND(AC15&lt;PARAMETRES!$M$6,AC15&gt;=PARAMETRES!$M$7),PARAMETRES!$N$6,IF(AND(AC15&lt;PARAMETRES!$M$5,AC15&gt;=PARAMETRES!$M$6),PARAMETRES!$N$5,IF(AC15&gt;PARAMETRES!$M$5,PARAMETRES!$N$4,"/")))))))</f>
        <v>0</v>
      </c>
      <c r="AF15" s="97">
        <f>Y15</f>
        <v>0</v>
      </c>
      <c r="AG15" s="92"/>
      <c r="AH15" s="93"/>
      <c r="AI15" s="93"/>
      <c r="AJ15" s="94" t="s">
        <v>18</v>
      </c>
      <c r="AK15" s="21">
        <f>IF(AI15="","",AI15-AH15)</f>
        <v>0</v>
      </c>
      <c r="AL15" s="22">
        <f>IF(AI15="","",((MINUTE(AK15)*60+SECOND(AK15))/60)/AG18)</f>
        <v>0</v>
      </c>
      <c r="AM15" s="95"/>
      <c r="AN15" s="96">
        <f>IF(AL15="","",IF(AJ15=$CR$2,PARAMETRES!$N$9,IF(AL15&lt;PARAMETRES!$M$8,PARAMETRES!$N$8,IF(AND(AL15&lt;PARAMETRES!$M$7,AL15&gt;=PARAMETRES!$M$8),PARAMETRES!$N$7,IF(AND(AL15&lt;PARAMETRES!$M$6,AL15&gt;=PARAMETRES!$M$7),PARAMETRES!$N$6,IF(AND(AL15&lt;PARAMETRES!$M$5,AL15&gt;=PARAMETRES!$M$6),PARAMETRES!$N$5,IF(AL15&gt;PARAMETRES!$M$5,PARAMETRES!$N$4,"/")))))))</f>
        <v>0</v>
      </c>
      <c r="AO15" s="97">
        <f>AH15</f>
        <v>0</v>
      </c>
      <c r="AP15" s="92"/>
      <c r="AQ15" s="93"/>
      <c r="AR15" s="93"/>
      <c r="AS15" s="94" t="s">
        <v>18</v>
      </c>
      <c r="AT15" s="21">
        <f>IF(AR15="","",AR15-AQ15)</f>
        <v>0</v>
      </c>
      <c r="AU15" s="22">
        <f>IF(AR15="","",((MINUTE(AT15)*60+SECOND(AT15))/60)/AP18)</f>
        <v>0</v>
      </c>
      <c r="AV15" s="95"/>
      <c r="AW15" s="96">
        <f>IF(AU15="","",IF(AS15=$CR$2,PARAMETRES!$N$9,IF(AU15&lt;PARAMETRES!$M$8,PARAMETRES!$N$8,IF(AND(AU15&lt;PARAMETRES!$M$7,AU15&gt;=PARAMETRES!$M$8),PARAMETRES!$N$7,IF(AND(AU15&lt;PARAMETRES!$M$6,AU15&gt;=PARAMETRES!$M$7),PARAMETRES!$N$6,IF(AND(AU15&lt;PARAMETRES!$M$5,AU15&gt;=PARAMETRES!$M$6),PARAMETRES!$N$5,IF(AU15&gt;PARAMETRES!$M$5,PARAMETRES!$N$4,"/")))))))</f>
        <v>0</v>
      </c>
      <c r="AX15" s="97">
        <f>AQ15</f>
        <v>0</v>
      </c>
      <c r="AY15" s="92"/>
      <c r="AZ15" s="93"/>
      <c r="BA15" s="93"/>
      <c r="BB15" s="94" t="s">
        <v>18</v>
      </c>
      <c r="BC15" s="21">
        <f>IF(BA15="","",BA15-AZ15)</f>
        <v>0</v>
      </c>
      <c r="BD15" s="22">
        <f>IF(BA15="","",((MINUTE(BC15)*60+SECOND(BC15))/60)/AY18)</f>
        <v>0</v>
      </c>
      <c r="BE15" s="95"/>
      <c r="BF15" s="96">
        <f>IF(BD15="","",IF(BB15=$CR$2,PARAMETRES!$N$9,IF(BD15&lt;PARAMETRES!$M$8,PARAMETRES!$N$8,IF(AND(BD15&lt;PARAMETRES!$M$7,BD15&gt;=PARAMETRES!$M$8),PARAMETRES!$N$7,IF(AND(BD15&lt;PARAMETRES!$M$6,BD15&gt;=PARAMETRES!$M$7),PARAMETRES!$N$6,IF(AND(BD15&lt;PARAMETRES!$M$5,BD15&gt;=PARAMETRES!$M$6),PARAMETRES!$N$5,IF(BD15&gt;PARAMETRES!$M$5,PARAMETRES!$N$4,"/")))))))</f>
        <v>0</v>
      </c>
      <c r="BG15" s="97">
        <f>AZ15</f>
        <v>0</v>
      </c>
      <c r="BH15" s="92"/>
      <c r="BI15" s="93"/>
      <c r="BJ15" s="93"/>
      <c r="BK15" s="94" t="s">
        <v>18</v>
      </c>
      <c r="BL15" s="21">
        <f>IF(BJ15="","",BJ15-BI15)</f>
        <v>0</v>
      </c>
      <c r="BM15" s="22">
        <f>IF(BJ15="","",((MINUTE(BL15)*60+SECOND(BL15))/60)/BH18)</f>
        <v>0</v>
      </c>
      <c r="BN15" s="95"/>
      <c r="BO15" s="96">
        <f>IF(BM15="","",IF(BK15=$CR$2,PARAMETRES!$N$9,IF(BM15&lt;PARAMETRES!$M$8,PARAMETRES!$N$8,IF(AND(BM15&lt;PARAMETRES!$M$7,BM15&gt;=PARAMETRES!$M$8),PARAMETRES!$N$7,IF(AND(BM15&lt;PARAMETRES!$M$6,BM15&gt;=PARAMETRES!$M$7),PARAMETRES!$N$6,IF(AND(BM15&lt;PARAMETRES!$M$5,BM15&gt;=PARAMETRES!$M$6),PARAMETRES!$N$5,IF(BM15&gt;PARAMETRES!$M$5,PARAMETRES!$N$4,"/")))))))</f>
        <v>0</v>
      </c>
      <c r="BP15" s="97">
        <f>BI15</f>
        <v>0</v>
      </c>
      <c r="BQ15" s="92"/>
      <c r="BR15" s="93"/>
      <c r="BS15" s="93"/>
      <c r="BT15" s="94" t="s">
        <v>18</v>
      </c>
      <c r="BU15" s="21">
        <f>IF(BS15="","",BS15-BR15)</f>
        <v>0</v>
      </c>
      <c r="BV15" s="22">
        <f>IF(BS15="","",((MINUTE(BU15)*60+SECOND(BU15))/60)/BQ18)</f>
        <v>0</v>
      </c>
      <c r="BW15" s="95"/>
      <c r="BX15" s="96">
        <f>IF(BV15="","",IF(BT15=$CR$2,PARAMETRES!$N$9,IF(BV15&lt;PARAMETRES!$M$8,PARAMETRES!$N$8,IF(AND(BV15&lt;PARAMETRES!$M$7,BV15&gt;=PARAMETRES!$M$8),PARAMETRES!$N$7,IF(AND(BV15&lt;PARAMETRES!$M$6,BV15&gt;=PARAMETRES!$M$7),PARAMETRES!$N$6,IF(AND(BV15&lt;PARAMETRES!$M$5,BV15&gt;=PARAMETRES!$M$6),PARAMETRES!$N$5,IF(BV15&gt;PARAMETRES!$M$5,PARAMETRES!$N$4,"/")))))))</f>
        <v>0</v>
      </c>
      <c r="BY15" s="97">
        <f>BR15</f>
        <v>0</v>
      </c>
      <c r="BZ15" s="92"/>
      <c r="CA15" s="93"/>
      <c r="CB15" s="93"/>
      <c r="CC15" s="94" t="s">
        <v>18</v>
      </c>
      <c r="CD15" s="21">
        <f>IF(CB15="","",CB15-CA15)</f>
        <v>0</v>
      </c>
      <c r="CE15" s="22">
        <f>IF(CB15="","",((MINUTE(CD15)*60+SECOND(CD15))/60)/BZ18)</f>
        <v>0</v>
      </c>
      <c r="CF15" s="95"/>
      <c r="CG15" s="96">
        <f>IF(CE15="","",IF(CC15=$CR$2,PARAMETRES!$N$9,IF(CE15&lt;PARAMETRES!$M$8,PARAMETRES!$N$8,IF(AND(CE15&lt;PARAMETRES!$M$7,CE15&gt;=PARAMETRES!$M$8),PARAMETRES!$N$7,IF(AND(CE15&lt;PARAMETRES!$M$6,CE15&gt;=PARAMETRES!$M$7),PARAMETRES!$N$6,IF(AND(CE15&lt;PARAMETRES!$M$5,CE15&gt;=PARAMETRES!$M$6),PARAMETRES!$N$5,IF(CE15&gt;PARAMETRES!$M$5,PARAMETRES!$N$4,"/")))))))</f>
        <v>0</v>
      </c>
      <c r="CH15" s="97">
        <f>CA15</f>
        <v>0</v>
      </c>
      <c r="CI15" s="92"/>
      <c r="CJ15" s="93"/>
      <c r="CK15" s="93"/>
      <c r="CL15" s="94" t="s">
        <v>18</v>
      </c>
      <c r="CM15" s="21">
        <f>IF(CK15="","",CK15-CJ15)</f>
        <v>0</v>
      </c>
      <c r="CN15" s="22">
        <f>IF(CK15="","",((MINUTE(CM15)*60+SECOND(CM15))/60)/CI18)</f>
        <v>0</v>
      </c>
      <c r="CO15" s="95"/>
      <c r="CP15" s="96">
        <f>IF(CN15="","",IF(CL15=$CR$2,PARAMETRES!$N$9,IF(CN15&lt;PARAMETRES!$M$8,PARAMETRES!$N$8,IF(AND(CN15&lt;PARAMETRES!$M$7,CN15&gt;=PARAMETRES!$M$8),PARAMETRES!$N$7,IF(AND(CN15&lt;PARAMETRES!$M$6,CN15&gt;=PARAMETRES!$M$7),PARAMETRES!$N$6,IF(AND(CN15&lt;PARAMETRES!$M$5,CN15&gt;=PARAMETRES!$M$6),PARAMETRES!$N$5,IF(CN15&gt;PARAMETRES!$M$5,PARAMETRES!$N$4,"/")))))))</f>
        <v>0</v>
      </c>
      <c r="CQ15" s="97">
        <f>CJ15</f>
        <v>0</v>
      </c>
    </row>
    <row r="16" spans="1:95" ht="22.5" customHeight="1">
      <c r="A16" s="88"/>
      <c r="B16" s="14"/>
      <c r="C16" s="89"/>
      <c r="D16" s="90">
        <f>IF(C16="","",LOOKUP(C16,PARAMETRES!$B$4:$B$43,PARAMETRES!$C$4:$C$43))</f>
        <v>0</v>
      </c>
      <c r="E16" s="91">
        <f>B15</f>
        <v>4</v>
      </c>
      <c r="F16" s="92"/>
      <c r="G16" s="93"/>
      <c r="H16" s="93"/>
      <c r="I16" s="94"/>
      <c r="J16" s="21"/>
      <c r="K16" s="21"/>
      <c r="L16" s="95"/>
      <c r="M16" s="96"/>
      <c r="N16" s="97">
        <f>G15</f>
        <v>0</v>
      </c>
      <c r="O16" s="92"/>
      <c r="P16" s="93"/>
      <c r="Q16" s="93"/>
      <c r="R16" s="94"/>
      <c r="S16" s="21"/>
      <c r="T16" s="21"/>
      <c r="U16" s="95"/>
      <c r="V16" s="96"/>
      <c r="W16" s="97">
        <f>P15</f>
        <v>0</v>
      </c>
      <c r="X16" s="92"/>
      <c r="Y16" s="93"/>
      <c r="Z16" s="93"/>
      <c r="AA16" s="94"/>
      <c r="AB16" s="21"/>
      <c r="AC16" s="21"/>
      <c r="AD16" s="95"/>
      <c r="AE16" s="96"/>
      <c r="AF16" s="97">
        <f>Y15</f>
        <v>0</v>
      </c>
      <c r="AG16" s="92"/>
      <c r="AH16" s="93"/>
      <c r="AI16" s="93"/>
      <c r="AJ16" s="94"/>
      <c r="AK16" s="21"/>
      <c r="AL16" s="21"/>
      <c r="AM16" s="95"/>
      <c r="AN16" s="96"/>
      <c r="AO16" s="97">
        <f>AH15</f>
        <v>0</v>
      </c>
      <c r="AP16" s="92"/>
      <c r="AQ16" s="93"/>
      <c r="AR16" s="93"/>
      <c r="AS16" s="94"/>
      <c r="AT16" s="21"/>
      <c r="AU16" s="21"/>
      <c r="AV16" s="95"/>
      <c r="AW16" s="96"/>
      <c r="AX16" s="97">
        <f>AQ15</f>
        <v>0</v>
      </c>
      <c r="AY16" s="92"/>
      <c r="AZ16" s="93"/>
      <c r="BA16" s="93"/>
      <c r="BB16" s="94"/>
      <c r="BC16" s="21"/>
      <c r="BD16" s="21"/>
      <c r="BE16" s="95"/>
      <c r="BF16" s="96"/>
      <c r="BG16" s="97">
        <f>AZ15</f>
        <v>0</v>
      </c>
      <c r="BH16" s="92"/>
      <c r="BI16" s="93"/>
      <c r="BJ16" s="93"/>
      <c r="BK16" s="94"/>
      <c r="BL16" s="21"/>
      <c r="BM16" s="21"/>
      <c r="BN16" s="95"/>
      <c r="BO16" s="96"/>
      <c r="BP16" s="97">
        <f>BI15</f>
        <v>0</v>
      </c>
      <c r="BQ16" s="92"/>
      <c r="BR16" s="93"/>
      <c r="BS16" s="93"/>
      <c r="BT16" s="94"/>
      <c r="BU16" s="21"/>
      <c r="BV16" s="21"/>
      <c r="BW16" s="95"/>
      <c r="BX16" s="96"/>
      <c r="BY16" s="97">
        <f>BR15</f>
        <v>0</v>
      </c>
      <c r="BZ16" s="92"/>
      <c r="CA16" s="93"/>
      <c r="CB16" s="93"/>
      <c r="CC16" s="94"/>
      <c r="CD16" s="21"/>
      <c r="CE16" s="21"/>
      <c r="CF16" s="95"/>
      <c r="CG16" s="96"/>
      <c r="CH16" s="97">
        <f>CA15</f>
        <v>0</v>
      </c>
      <c r="CI16" s="92"/>
      <c r="CJ16" s="93"/>
      <c r="CK16" s="93"/>
      <c r="CL16" s="94"/>
      <c r="CM16" s="21"/>
      <c r="CN16" s="21"/>
      <c r="CO16" s="95"/>
      <c r="CP16" s="96"/>
      <c r="CQ16" s="97">
        <f>CJ15</f>
        <v>0</v>
      </c>
    </row>
    <row r="17" spans="1:95" ht="22.5" customHeight="1">
      <c r="A17" s="88"/>
      <c r="B17" s="14"/>
      <c r="C17" s="89"/>
      <c r="D17" s="90">
        <f>IF(C17="","",LOOKUP(C17,PARAMETRES!$B$4:$B$43,PARAMETRES!$C$4:$C$43))</f>
        <v>0</v>
      </c>
      <c r="E17" s="91">
        <f>B15</f>
        <v>4</v>
      </c>
      <c r="F17" s="92"/>
      <c r="G17" s="93"/>
      <c r="H17" s="93"/>
      <c r="I17" s="94"/>
      <c r="J17" s="21">
        <f>J15</f>
        <v>0</v>
      </c>
      <c r="K17" s="22"/>
      <c r="L17" s="95"/>
      <c r="M17" s="96"/>
      <c r="N17" s="97">
        <f>G15</f>
        <v>0</v>
      </c>
      <c r="O17" s="92"/>
      <c r="P17" s="93"/>
      <c r="Q17" s="93"/>
      <c r="R17" s="94"/>
      <c r="S17" s="21">
        <f>S15</f>
        <v>0</v>
      </c>
      <c r="T17" s="22"/>
      <c r="U17" s="95"/>
      <c r="V17" s="96"/>
      <c r="W17" s="97">
        <f>P15</f>
        <v>0</v>
      </c>
      <c r="X17" s="92"/>
      <c r="Y17" s="93"/>
      <c r="Z17" s="93"/>
      <c r="AA17" s="94"/>
      <c r="AB17" s="21">
        <f>AB15</f>
        <v>0</v>
      </c>
      <c r="AC17" s="22"/>
      <c r="AD17" s="95"/>
      <c r="AE17" s="96"/>
      <c r="AF17" s="97">
        <f>Y15</f>
        <v>0</v>
      </c>
      <c r="AG17" s="92"/>
      <c r="AH17" s="93"/>
      <c r="AI17" s="93"/>
      <c r="AJ17" s="94"/>
      <c r="AK17" s="21">
        <f>AK15</f>
        <v>0</v>
      </c>
      <c r="AL17" s="22"/>
      <c r="AM17" s="95"/>
      <c r="AN17" s="96"/>
      <c r="AO17" s="97">
        <f>AH15</f>
        <v>0</v>
      </c>
      <c r="AP17" s="92"/>
      <c r="AQ17" s="93"/>
      <c r="AR17" s="93"/>
      <c r="AS17" s="94"/>
      <c r="AT17" s="21">
        <f>AT15</f>
        <v>0</v>
      </c>
      <c r="AU17" s="22"/>
      <c r="AV17" s="95"/>
      <c r="AW17" s="96"/>
      <c r="AX17" s="97">
        <f>AQ15</f>
        <v>0</v>
      </c>
      <c r="AY17" s="92"/>
      <c r="AZ17" s="93"/>
      <c r="BA17" s="93"/>
      <c r="BB17" s="94"/>
      <c r="BC17" s="21">
        <f>BC15</f>
        <v>0</v>
      </c>
      <c r="BD17" s="22"/>
      <c r="BE17" s="95"/>
      <c r="BF17" s="96"/>
      <c r="BG17" s="97">
        <f>AZ15</f>
        <v>0</v>
      </c>
      <c r="BH17" s="92"/>
      <c r="BI17" s="93"/>
      <c r="BJ17" s="93"/>
      <c r="BK17" s="94"/>
      <c r="BL17" s="21">
        <f>BL15</f>
        <v>0</v>
      </c>
      <c r="BM17" s="22"/>
      <c r="BN17" s="95"/>
      <c r="BO17" s="96"/>
      <c r="BP17" s="97">
        <f>BI15</f>
        <v>0</v>
      </c>
      <c r="BQ17" s="92"/>
      <c r="BR17" s="93"/>
      <c r="BS17" s="93"/>
      <c r="BT17" s="94"/>
      <c r="BU17" s="21">
        <f>BU15</f>
        <v>0</v>
      </c>
      <c r="BV17" s="22"/>
      <c r="BW17" s="95"/>
      <c r="BX17" s="96"/>
      <c r="BY17" s="97">
        <f>BR15</f>
        <v>0</v>
      </c>
      <c r="BZ17" s="92"/>
      <c r="CA17" s="93"/>
      <c r="CB17" s="93"/>
      <c r="CC17" s="94"/>
      <c r="CD17" s="21">
        <f>CD15</f>
        <v>0</v>
      </c>
      <c r="CE17" s="22"/>
      <c r="CF17" s="95"/>
      <c r="CG17" s="96"/>
      <c r="CH17" s="97">
        <f>CA15</f>
        <v>0</v>
      </c>
      <c r="CI17" s="92"/>
      <c r="CJ17" s="93"/>
      <c r="CK17" s="93"/>
      <c r="CL17" s="94"/>
      <c r="CM17" s="21">
        <f>CM15</f>
        <v>0</v>
      </c>
      <c r="CN17" s="22"/>
      <c r="CO17" s="95"/>
      <c r="CP17" s="96"/>
      <c r="CQ17" s="97">
        <f>CJ15</f>
        <v>0</v>
      </c>
    </row>
    <row r="18" spans="1:95" ht="5.25" customHeight="1">
      <c r="A18" s="98"/>
      <c r="B18" s="27"/>
      <c r="C18" s="98"/>
      <c r="D18" s="98"/>
      <c r="E18" s="91"/>
      <c r="F18" s="99" t="e">
        <f>LOOKUP(F15,PARAMETRES!$G$4:$G$23,PARAMETRES!$K$4:$K$23)/1000</f>
        <v>#N/A</v>
      </c>
      <c r="G18" s="100"/>
      <c r="H18" s="100"/>
      <c r="I18" s="99"/>
      <c r="J18" s="29"/>
      <c r="K18" s="30" t="s">
        <v>22</v>
      </c>
      <c r="L18" s="30"/>
      <c r="M18" s="31"/>
      <c r="N18" s="91"/>
      <c r="O18" s="99" t="e">
        <f>LOOKUP(O15,PARAMETRES!$G$4:$G$23,PARAMETRES!$K$4:$K$23)/1000</f>
        <v>#N/A</v>
      </c>
      <c r="P18" s="100"/>
      <c r="Q18" s="100"/>
      <c r="R18" s="99"/>
      <c r="S18" s="29"/>
      <c r="T18" s="30" t="s">
        <v>22</v>
      </c>
      <c r="U18" s="30"/>
      <c r="V18" s="31"/>
      <c r="W18" s="91"/>
      <c r="X18" s="99" t="e">
        <f>LOOKUP(X15,PARAMETRES!$G$4:$G$23,PARAMETRES!$K$4:$K$23)/1000</f>
        <v>#N/A</v>
      </c>
      <c r="Y18" s="100"/>
      <c r="Z18" s="100"/>
      <c r="AA18" s="99"/>
      <c r="AB18" s="29"/>
      <c r="AC18" s="30" t="s">
        <v>22</v>
      </c>
      <c r="AD18" s="30"/>
      <c r="AE18" s="31"/>
      <c r="AF18" s="91"/>
      <c r="AG18" s="99" t="e">
        <f>LOOKUP(AG15,PARAMETRES!$G$4:$G$23,PARAMETRES!$K$4:$K$23)/1000</f>
        <v>#N/A</v>
      </c>
      <c r="AH18" s="100"/>
      <c r="AI18" s="100"/>
      <c r="AJ18" s="99"/>
      <c r="AK18" s="29"/>
      <c r="AL18" s="30" t="s">
        <v>22</v>
      </c>
      <c r="AM18" s="30"/>
      <c r="AN18" s="31"/>
      <c r="AO18" s="91"/>
      <c r="AP18" s="99" t="e">
        <f>LOOKUP(AP15,PARAMETRES!$G$4:$G$23,PARAMETRES!$K$4:$K$23)/1000</f>
        <v>#N/A</v>
      </c>
      <c r="AQ18" s="100"/>
      <c r="AR18" s="100"/>
      <c r="AS18" s="99"/>
      <c r="AT18" s="29"/>
      <c r="AU18" s="30" t="s">
        <v>22</v>
      </c>
      <c r="AV18" s="30"/>
      <c r="AW18" s="31"/>
      <c r="AX18" s="91"/>
      <c r="AY18" s="99" t="e">
        <f>LOOKUP(AY15,PARAMETRES!$G$4:$G$23,PARAMETRES!$K$4:$K$23)/1000</f>
        <v>#N/A</v>
      </c>
      <c r="AZ18" s="100"/>
      <c r="BA18" s="100"/>
      <c r="BB18" s="99"/>
      <c r="BC18" s="29"/>
      <c r="BD18" s="30" t="s">
        <v>22</v>
      </c>
      <c r="BE18" s="30"/>
      <c r="BF18" s="31"/>
      <c r="BG18" s="91"/>
      <c r="BH18" s="99" t="e">
        <f>LOOKUP(BH15,PARAMETRES!$G$4:$G$23,PARAMETRES!$K$4:$K$23)/1000</f>
        <v>#N/A</v>
      </c>
      <c r="BI18" s="100"/>
      <c r="BJ18" s="100"/>
      <c r="BK18" s="99"/>
      <c r="BL18" s="29"/>
      <c r="BM18" s="30" t="s">
        <v>22</v>
      </c>
      <c r="BN18" s="30"/>
      <c r="BO18" s="31"/>
      <c r="BP18" s="91"/>
      <c r="BQ18" s="99" t="e">
        <f>LOOKUP(BQ15,PARAMETRES!$G$4:$G$23,PARAMETRES!$K$4:$K$23)/1000</f>
        <v>#N/A</v>
      </c>
      <c r="BR18" s="100"/>
      <c r="BS18" s="100"/>
      <c r="BT18" s="99"/>
      <c r="BU18" s="29"/>
      <c r="BV18" s="30" t="s">
        <v>22</v>
      </c>
      <c r="BW18" s="30"/>
      <c r="BX18" s="31"/>
      <c r="BY18" s="91"/>
      <c r="BZ18" s="99" t="e">
        <f>LOOKUP(BZ15,PARAMETRES!$G$4:$G$23,PARAMETRES!$K$4:$K$23)/1000</f>
        <v>#N/A</v>
      </c>
      <c r="CA18" s="100"/>
      <c r="CB18" s="100"/>
      <c r="CC18" s="99"/>
      <c r="CD18" s="29"/>
      <c r="CE18" s="30" t="s">
        <v>22</v>
      </c>
      <c r="CF18" s="30"/>
      <c r="CG18" s="31"/>
      <c r="CH18" s="91"/>
      <c r="CI18" s="99" t="e">
        <f>LOOKUP(CI15,PARAMETRES!$G$4:$G$23,PARAMETRES!$K$4:$K$23)/1000</f>
        <v>#N/A</v>
      </c>
      <c r="CJ18" s="100"/>
      <c r="CK18" s="100"/>
      <c r="CL18" s="99"/>
      <c r="CM18" s="29"/>
      <c r="CN18" s="30" t="s">
        <v>22</v>
      </c>
      <c r="CO18" s="30"/>
      <c r="CP18" s="31"/>
      <c r="CQ18" s="91"/>
    </row>
    <row r="19" spans="1:95" ht="22.5" customHeight="1">
      <c r="A19" s="88" t="s">
        <v>63</v>
      </c>
      <c r="B19" s="14">
        <v>5</v>
      </c>
      <c r="C19" s="89"/>
      <c r="D19" s="90">
        <f>IF(C19="","",LOOKUP(C19,PARAMETRES!$B$4:$B$43,PARAMETRES!$C$4:$C$43))</f>
        <v>0</v>
      </c>
      <c r="E19" s="91">
        <f>B19</f>
        <v>5</v>
      </c>
      <c r="F19" s="92"/>
      <c r="G19" s="93"/>
      <c r="H19" s="93"/>
      <c r="I19" s="94" t="s">
        <v>18</v>
      </c>
      <c r="J19" s="21">
        <f>IF(H19="","",H19-G19)</f>
        <v>0</v>
      </c>
      <c r="K19" s="22">
        <f>IF(H19="","",((MINUTE(J19)*60+SECOND(J19))/60)/F22)</f>
        <v>0</v>
      </c>
      <c r="L19" s="95"/>
      <c r="M19" s="96">
        <f>IF(K19="","",IF(I19=$CR$2,PARAMETRES!$N$9,IF(K19&lt;PARAMETRES!$M$8,PARAMETRES!$N$8,IF(AND(K19&lt;PARAMETRES!$M$7,K19&gt;=PARAMETRES!$M$8),PARAMETRES!$N$7,IF(AND(K19&lt;PARAMETRES!$M$6,K19&gt;=PARAMETRES!$M$7),PARAMETRES!$N$6,IF(AND(K19&lt;PARAMETRES!$M$5,K19&gt;=PARAMETRES!$M$6),PARAMETRES!$N$5,IF(K19&gt;PARAMETRES!$M$5,PARAMETRES!$N$4,"/")))))))</f>
        <v>0</v>
      </c>
      <c r="N19" s="97">
        <f>G19</f>
        <v>0</v>
      </c>
      <c r="O19" s="92"/>
      <c r="P19" s="93"/>
      <c r="Q19" s="93"/>
      <c r="R19" s="94" t="s">
        <v>18</v>
      </c>
      <c r="S19" s="21">
        <f>IF(Q19="","",Q19-P19)</f>
        <v>0</v>
      </c>
      <c r="T19" s="22">
        <f>IF(Q19="","",((MINUTE(S19)*60+SECOND(S19))/60)/O22)</f>
        <v>0</v>
      </c>
      <c r="U19" s="95"/>
      <c r="V19" s="96">
        <f>IF(T19="","",IF(R19=$CR$2,PARAMETRES!$N$9,IF(T19&lt;PARAMETRES!$M$8,PARAMETRES!$N$8,IF(AND(T19&lt;PARAMETRES!$M$7,T19&gt;=PARAMETRES!$M$8),PARAMETRES!$N$7,IF(AND(T19&lt;PARAMETRES!$M$6,T19&gt;=PARAMETRES!$M$7),PARAMETRES!$N$6,IF(AND(T19&lt;PARAMETRES!$M$5,T19&gt;=PARAMETRES!$M$6),PARAMETRES!$N$5,IF(T19&gt;PARAMETRES!$M$5,PARAMETRES!$N$4,"/")))))))</f>
        <v>0</v>
      </c>
      <c r="W19" s="97">
        <f>P19</f>
        <v>0</v>
      </c>
      <c r="X19" s="92"/>
      <c r="Y19" s="93"/>
      <c r="Z19" s="93"/>
      <c r="AA19" s="94" t="s">
        <v>18</v>
      </c>
      <c r="AB19" s="21">
        <f>IF(Z19="","",Z19-Y19)</f>
        <v>0</v>
      </c>
      <c r="AC19" s="22">
        <f>IF(Z19="","",((MINUTE(AB19)*60+SECOND(AB19))/60)/X22)</f>
        <v>0</v>
      </c>
      <c r="AD19" s="95"/>
      <c r="AE19" s="96">
        <f>IF(AC19="","",IF(AA19=$CR$2,PARAMETRES!$N$9,IF(AC19&lt;PARAMETRES!$M$8,PARAMETRES!$N$8,IF(AND(AC19&lt;PARAMETRES!$M$7,AC19&gt;=PARAMETRES!$M$8),PARAMETRES!$N$7,IF(AND(AC19&lt;PARAMETRES!$M$6,AC19&gt;=PARAMETRES!$M$7),PARAMETRES!$N$6,IF(AND(AC19&lt;PARAMETRES!$M$5,AC19&gt;=PARAMETRES!$M$6),PARAMETRES!$N$5,IF(AC19&gt;PARAMETRES!$M$5,PARAMETRES!$N$4,"/")))))))</f>
        <v>0</v>
      </c>
      <c r="AF19" s="97">
        <f>Y19</f>
        <v>0</v>
      </c>
      <c r="AG19" s="92"/>
      <c r="AH19" s="93"/>
      <c r="AI19" s="93"/>
      <c r="AJ19" s="94" t="s">
        <v>18</v>
      </c>
      <c r="AK19" s="21">
        <f>IF(AI19="","",AI19-AH19)</f>
        <v>0</v>
      </c>
      <c r="AL19" s="22">
        <f>IF(AI19="","",((MINUTE(AK19)*60+SECOND(AK19))/60)/AG22)</f>
        <v>0</v>
      </c>
      <c r="AM19" s="95"/>
      <c r="AN19" s="96">
        <f>IF(AL19="","",IF(AJ19=$CR$2,PARAMETRES!$N$9,IF(AL19&lt;PARAMETRES!$M$8,PARAMETRES!$N$8,IF(AND(AL19&lt;PARAMETRES!$M$7,AL19&gt;=PARAMETRES!$M$8),PARAMETRES!$N$7,IF(AND(AL19&lt;PARAMETRES!$M$6,AL19&gt;=PARAMETRES!$M$7),PARAMETRES!$N$6,IF(AND(AL19&lt;PARAMETRES!$M$5,AL19&gt;=PARAMETRES!$M$6),PARAMETRES!$N$5,IF(AL19&gt;PARAMETRES!$M$5,PARAMETRES!$N$4,"/")))))))</f>
        <v>0</v>
      </c>
      <c r="AO19" s="97">
        <f>AH19</f>
        <v>0</v>
      </c>
      <c r="AP19" s="92"/>
      <c r="AQ19" s="93"/>
      <c r="AR19" s="93"/>
      <c r="AS19" s="94" t="s">
        <v>18</v>
      </c>
      <c r="AT19" s="21">
        <f>IF(AR19="","",AR19-AQ19)</f>
        <v>0</v>
      </c>
      <c r="AU19" s="22">
        <f>IF(AR19="","",((MINUTE(AT19)*60+SECOND(AT19))/60)/AP22)</f>
        <v>0</v>
      </c>
      <c r="AV19" s="95"/>
      <c r="AW19" s="96">
        <f>IF(AU19="","",IF(AS19=$CR$2,PARAMETRES!$N$9,IF(AU19&lt;PARAMETRES!$M$8,PARAMETRES!$N$8,IF(AND(AU19&lt;PARAMETRES!$M$7,AU19&gt;=PARAMETRES!$M$8),PARAMETRES!$N$7,IF(AND(AU19&lt;PARAMETRES!$M$6,AU19&gt;=PARAMETRES!$M$7),PARAMETRES!$N$6,IF(AND(AU19&lt;PARAMETRES!$M$5,AU19&gt;=PARAMETRES!$M$6),PARAMETRES!$N$5,IF(AU19&gt;PARAMETRES!$M$5,PARAMETRES!$N$4,"/")))))))</f>
        <v>0</v>
      </c>
      <c r="AX19" s="97">
        <f>AQ19</f>
        <v>0</v>
      </c>
      <c r="AY19" s="92"/>
      <c r="AZ19" s="93"/>
      <c r="BA19" s="93"/>
      <c r="BB19" s="94" t="s">
        <v>18</v>
      </c>
      <c r="BC19" s="21">
        <f>IF(BA19="","",BA19-AZ19)</f>
        <v>0</v>
      </c>
      <c r="BD19" s="22">
        <f>IF(BA19="","",((MINUTE(BC19)*60+SECOND(BC19))/60)/AY22)</f>
        <v>0</v>
      </c>
      <c r="BE19" s="95"/>
      <c r="BF19" s="96">
        <f>IF(BD19="","",IF(BB19=$CR$2,PARAMETRES!$N$9,IF(BD19&lt;PARAMETRES!$M$8,PARAMETRES!$N$8,IF(AND(BD19&lt;PARAMETRES!$M$7,BD19&gt;=PARAMETRES!$M$8),PARAMETRES!$N$7,IF(AND(BD19&lt;PARAMETRES!$M$6,BD19&gt;=PARAMETRES!$M$7),PARAMETRES!$N$6,IF(AND(BD19&lt;PARAMETRES!$M$5,BD19&gt;=PARAMETRES!$M$6),PARAMETRES!$N$5,IF(BD19&gt;PARAMETRES!$M$5,PARAMETRES!$N$4,"/")))))))</f>
        <v>0</v>
      </c>
      <c r="BG19" s="97">
        <f>AZ19</f>
        <v>0</v>
      </c>
      <c r="BH19" s="92"/>
      <c r="BI19" s="93"/>
      <c r="BJ19" s="93"/>
      <c r="BK19" s="94" t="s">
        <v>18</v>
      </c>
      <c r="BL19" s="21">
        <f>IF(BJ19="","",BJ19-BI19)</f>
        <v>0</v>
      </c>
      <c r="BM19" s="22">
        <f>IF(BJ19="","",((MINUTE(BL19)*60+SECOND(BL19))/60)/BH22)</f>
        <v>0</v>
      </c>
      <c r="BN19" s="95"/>
      <c r="BO19" s="96">
        <f>IF(BM19="","",IF(BK19=$CR$2,PARAMETRES!$N$9,IF(BM19&lt;PARAMETRES!$M$8,PARAMETRES!$N$8,IF(AND(BM19&lt;PARAMETRES!$M$7,BM19&gt;=PARAMETRES!$M$8),PARAMETRES!$N$7,IF(AND(BM19&lt;PARAMETRES!$M$6,BM19&gt;=PARAMETRES!$M$7),PARAMETRES!$N$6,IF(AND(BM19&lt;PARAMETRES!$M$5,BM19&gt;=PARAMETRES!$M$6),PARAMETRES!$N$5,IF(BM19&gt;PARAMETRES!$M$5,PARAMETRES!$N$4,"/")))))))</f>
        <v>0</v>
      </c>
      <c r="BP19" s="97">
        <f>BI19</f>
        <v>0</v>
      </c>
      <c r="BQ19" s="92"/>
      <c r="BR19" s="93"/>
      <c r="BS19" s="93"/>
      <c r="BT19" s="94" t="s">
        <v>18</v>
      </c>
      <c r="BU19" s="21">
        <f>IF(BS19="","",BS19-BR19)</f>
        <v>0</v>
      </c>
      <c r="BV19" s="22">
        <f>IF(BS19="","",((MINUTE(BU19)*60+SECOND(BU19))/60)/BQ22)</f>
        <v>0</v>
      </c>
      <c r="BW19" s="95"/>
      <c r="BX19" s="96">
        <f>IF(BV19="","",IF(BT19=$CR$2,PARAMETRES!$N$9,IF(BV19&lt;PARAMETRES!$M$8,PARAMETRES!$N$8,IF(AND(BV19&lt;PARAMETRES!$M$7,BV19&gt;=PARAMETRES!$M$8),PARAMETRES!$N$7,IF(AND(BV19&lt;PARAMETRES!$M$6,BV19&gt;=PARAMETRES!$M$7),PARAMETRES!$N$6,IF(AND(BV19&lt;PARAMETRES!$M$5,BV19&gt;=PARAMETRES!$M$6),PARAMETRES!$N$5,IF(BV19&gt;PARAMETRES!$M$5,PARAMETRES!$N$4,"/")))))))</f>
        <v>0</v>
      </c>
      <c r="BY19" s="97">
        <f>BR19</f>
        <v>0</v>
      </c>
      <c r="BZ19" s="92"/>
      <c r="CA19" s="93"/>
      <c r="CB19" s="93"/>
      <c r="CC19" s="94" t="s">
        <v>18</v>
      </c>
      <c r="CD19" s="21">
        <f>IF(CB19="","",CB19-CA19)</f>
        <v>0</v>
      </c>
      <c r="CE19" s="22">
        <f>IF(CB19="","",((MINUTE(CD19)*60+SECOND(CD19))/60)/BZ22)</f>
        <v>0</v>
      </c>
      <c r="CF19" s="95"/>
      <c r="CG19" s="96">
        <f>IF(CE19="","",IF(CC19=$CR$2,PARAMETRES!$N$9,IF(CE19&lt;PARAMETRES!$M$8,PARAMETRES!$N$8,IF(AND(CE19&lt;PARAMETRES!$M$7,CE19&gt;=PARAMETRES!$M$8),PARAMETRES!$N$7,IF(AND(CE19&lt;PARAMETRES!$M$6,CE19&gt;=PARAMETRES!$M$7),PARAMETRES!$N$6,IF(AND(CE19&lt;PARAMETRES!$M$5,CE19&gt;=PARAMETRES!$M$6),PARAMETRES!$N$5,IF(CE19&gt;PARAMETRES!$M$5,PARAMETRES!$N$4,"/")))))))</f>
        <v>0</v>
      </c>
      <c r="CH19" s="97">
        <f>CA19</f>
        <v>0</v>
      </c>
      <c r="CI19" s="92"/>
      <c r="CJ19" s="93"/>
      <c r="CK19" s="93"/>
      <c r="CL19" s="94" t="s">
        <v>18</v>
      </c>
      <c r="CM19" s="21">
        <f>IF(CK19="","",CK19-CJ19)</f>
        <v>0</v>
      </c>
      <c r="CN19" s="22">
        <f>IF(CK19="","",((MINUTE(CM19)*60+SECOND(CM19))/60)/CI22)</f>
        <v>0</v>
      </c>
      <c r="CO19" s="95"/>
      <c r="CP19" s="96">
        <f>IF(CN19="","",IF(CL19=$CR$2,PARAMETRES!$N$9,IF(CN19&lt;PARAMETRES!$M$8,PARAMETRES!$N$8,IF(AND(CN19&lt;PARAMETRES!$M$7,CN19&gt;=PARAMETRES!$M$8),PARAMETRES!$N$7,IF(AND(CN19&lt;PARAMETRES!$M$6,CN19&gt;=PARAMETRES!$M$7),PARAMETRES!$N$6,IF(AND(CN19&lt;PARAMETRES!$M$5,CN19&gt;=PARAMETRES!$M$6),PARAMETRES!$N$5,IF(CN19&gt;PARAMETRES!$M$5,PARAMETRES!$N$4,"/")))))))</f>
        <v>0</v>
      </c>
      <c r="CQ19" s="97">
        <f>CJ19</f>
        <v>0</v>
      </c>
    </row>
    <row r="20" spans="1:95" ht="22.5" customHeight="1">
      <c r="A20" s="88"/>
      <c r="B20" s="14"/>
      <c r="C20" s="89"/>
      <c r="D20" s="90">
        <f>IF(C20="","",LOOKUP(C20,PARAMETRES!$B$4:$B$43,PARAMETRES!$C$4:$C$43))</f>
        <v>0</v>
      </c>
      <c r="E20" s="91">
        <f>B19</f>
        <v>5</v>
      </c>
      <c r="F20" s="92"/>
      <c r="G20" s="93"/>
      <c r="H20" s="93"/>
      <c r="I20" s="94"/>
      <c r="J20" s="21"/>
      <c r="K20" s="21"/>
      <c r="L20" s="95"/>
      <c r="M20" s="96"/>
      <c r="N20" s="97">
        <f>G19</f>
        <v>0</v>
      </c>
      <c r="O20" s="92"/>
      <c r="P20" s="93"/>
      <c r="Q20" s="93"/>
      <c r="R20" s="94"/>
      <c r="S20" s="21"/>
      <c r="T20" s="21"/>
      <c r="U20" s="95"/>
      <c r="V20" s="96"/>
      <c r="W20" s="97">
        <f>P19</f>
        <v>0</v>
      </c>
      <c r="X20" s="92"/>
      <c r="Y20" s="93"/>
      <c r="Z20" s="93"/>
      <c r="AA20" s="94"/>
      <c r="AB20" s="21"/>
      <c r="AC20" s="21"/>
      <c r="AD20" s="95"/>
      <c r="AE20" s="96"/>
      <c r="AF20" s="97">
        <f>Y19</f>
        <v>0</v>
      </c>
      <c r="AG20" s="92"/>
      <c r="AH20" s="93"/>
      <c r="AI20" s="93"/>
      <c r="AJ20" s="94"/>
      <c r="AK20" s="21"/>
      <c r="AL20" s="21"/>
      <c r="AM20" s="95"/>
      <c r="AN20" s="96"/>
      <c r="AO20" s="97">
        <f>AH19</f>
        <v>0</v>
      </c>
      <c r="AP20" s="92"/>
      <c r="AQ20" s="93"/>
      <c r="AR20" s="93"/>
      <c r="AS20" s="94"/>
      <c r="AT20" s="21"/>
      <c r="AU20" s="21"/>
      <c r="AV20" s="95"/>
      <c r="AW20" s="96"/>
      <c r="AX20" s="97">
        <f>AQ19</f>
        <v>0</v>
      </c>
      <c r="AY20" s="92"/>
      <c r="AZ20" s="93"/>
      <c r="BA20" s="93"/>
      <c r="BB20" s="94"/>
      <c r="BC20" s="21"/>
      <c r="BD20" s="21"/>
      <c r="BE20" s="95"/>
      <c r="BF20" s="96"/>
      <c r="BG20" s="97">
        <f>AZ19</f>
        <v>0</v>
      </c>
      <c r="BH20" s="92"/>
      <c r="BI20" s="93"/>
      <c r="BJ20" s="93"/>
      <c r="BK20" s="94"/>
      <c r="BL20" s="21"/>
      <c r="BM20" s="21"/>
      <c r="BN20" s="95"/>
      <c r="BO20" s="96"/>
      <c r="BP20" s="97">
        <f>BI19</f>
        <v>0</v>
      </c>
      <c r="BQ20" s="92"/>
      <c r="BR20" s="93"/>
      <c r="BS20" s="93"/>
      <c r="BT20" s="94"/>
      <c r="BU20" s="21"/>
      <c r="BV20" s="21"/>
      <c r="BW20" s="95"/>
      <c r="BX20" s="96"/>
      <c r="BY20" s="97">
        <f>BR19</f>
        <v>0</v>
      </c>
      <c r="BZ20" s="92"/>
      <c r="CA20" s="93"/>
      <c r="CB20" s="93"/>
      <c r="CC20" s="94"/>
      <c r="CD20" s="21"/>
      <c r="CE20" s="21"/>
      <c r="CF20" s="95"/>
      <c r="CG20" s="96"/>
      <c r="CH20" s="97">
        <f>CA19</f>
        <v>0</v>
      </c>
      <c r="CI20" s="92"/>
      <c r="CJ20" s="93"/>
      <c r="CK20" s="93"/>
      <c r="CL20" s="94"/>
      <c r="CM20" s="21"/>
      <c r="CN20" s="21"/>
      <c r="CO20" s="95"/>
      <c r="CP20" s="96"/>
      <c r="CQ20" s="97">
        <f>CJ19</f>
        <v>0</v>
      </c>
    </row>
    <row r="21" spans="1:95" ht="22.5" customHeight="1">
      <c r="A21" s="88"/>
      <c r="B21" s="14"/>
      <c r="C21" s="89"/>
      <c r="D21" s="90">
        <f>IF(C21="","",LOOKUP(C21,PARAMETRES!$B$4:$B$43,PARAMETRES!$C$4:$C$43))</f>
        <v>0</v>
      </c>
      <c r="E21" s="91">
        <f>B19</f>
        <v>5</v>
      </c>
      <c r="F21" s="92"/>
      <c r="G21" s="93"/>
      <c r="H21" s="93"/>
      <c r="I21" s="94"/>
      <c r="J21" s="21">
        <f>J19</f>
        <v>0</v>
      </c>
      <c r="K21" s="22"/>
      <c r="L21" s="95"/>
      <c r="M21" s="96"/>
      <c r="N21" s="97">
        <f>G19</f>
        <v>0</v>
      </c>
      <c r="O21" s="92"/>
      <c r="P21" s="93"/>
      <c r="Q21" s="93"/>
      <c r="R21" s="94"/>
      <c r="S21" s="21">
        <f>S19</f>
        <v>0</v>
      </c>
      <c r="T21" s="22"/>
      <c r="U21" s="95"/>
      <c r="V21" s="96"/>
      <c r="W21" s="97">
        <f>P19</f>
        <v>0</v>
      </c>
      <c r="X21" s="92"/>
      <c r="Y21" s="93"/>
      <c r="Z21" s="93"/>
      <c r="AA21" s="94"/>
      <c r="AB21" s="21">
        <f>AB19</f>
        <v>0</v>
      </c>
      <c r="AC21" s="22"/>
      <c r="AD21" s="95"/>
      <c r="AE21" s="96"/>
      <c r="AF21" s="97">
        <f>Y19</f>
        <v>0</v>
      </c>
      <c r="AG21" s="92"/>
      <c r="AH21" s="93"/>
      <c r="AI21" s="93"/>
      <c r="AJ21" s="94"/>
      <c r="AK21" s="21">
        <f>AK19</f>
        <v>0</v>
      </c>
      <c r="AL21" s="22"/>
      <c r="AM21" s="95"/>
      <c r="AN21" s="96"/>
      <c r="AO21" s="97">
        <f>AH19</f>
        <v>0</v>
      </c>
      <c r="AP21" s="92"/>
      <c r="AQ21" s="93"/>
      <c r="AR21" s="93"/>
      <c r="AS21" s="94"/>
      <c r="AT21" s="21">
        <f>AT19</f>
        <v>0</v>
      </c>
      <c r="AU21" s="22"/>
      <c r="AV21" s="95"/>
      <c r="AW21" s="96"/>
      <c r="AX21" s="97">
        <f>AQ19</f>
        <v>0</v>
      </c>
      <c r="AY21" s="92"/>
      <c r="AZ21" s="93"/>
      <c r="BA21" s="93"/>
      <c r="BB21" s="94"/>
      <c r="BC21" s="21">
        <f>BC19</f>
        <v>0</v>
      </c>
      <c r="BD21" s="22"/>
      <c r="BE21" s="95"/>
      <c r="BF21" s="96"/>
      <c r="BG21" s="97">
        <f>AZ19</f>
        <v>0</v>
      </c>
      <c r="BH21" s="92"/>
      <c r="BI21" s="93"/>
      <c r="BJ21" s="93"/>
      <c r="BK21" s="94"/>
      <c r="BL21" s="21">
        <f>BL19</f>
        <v>0</v>
      </c>
      <c r="BM21" s="22"/>
      <c r="BN21" s="95"/>
      <c r="BO21" s="96"/>
      <c r="BP21" s="97">
        <f>BI19</f>
        <v>0</v>
      </c>
      <c r="BQ21" s="92"/>
      <c r="BR21" s="93"/>
      <c r="BS21" s="93"/>
      <c r="BT21" s="94"/>
      <c r="BU21" s="21">
        <f>BU19</f>
        <v>0</v>
      </c>
      <c r="BV21" s="22"/>
      <c r="BW21" s="95"/>
      <c r="BX21" s="96"/>
      <c r="BY21" s="97">
        <f>BR19</f>
        <v>0</v>
      </c>
      <c r="BZ21" s="92"/>
      <c r="CA21" s="93"/>
      <c r="CB21" s="93"/>
      <c r="CC21" s="94"/>
      <c r="CD21" s="21">
        <f>CD19</f>
        <v>0</v>
      </c>
      <c r="CE21" s="22"/>
      <c r="CF21" s="95"/>
      <c r="CG21" s="96"/>
      <c r="CH21" s="97">
        <f>CA19</f>
        <v>0</v>
      </c>
      <c r="CI21" s="92"/>
      <c r="CJ21" s="93"/>
      <c r="CK21" s="93"/>
      <c r="CL21" s="94"/>
      <c r="CM21" s="21">
        <f>CM19</f>
        <v>0</v>
      </c>
      <c r="CN21" s="22"/>
      <c r="CO21" s="95"/>
      <c r="CP21" s="96"/>
      <c r="CQ21" s="97">
        <f>CJ19</f>
        <v>0</v>
      </c>
    </row>
    <row r="22" spans="1:95" ht="5.25" customHeight="1">
      <c r="A22" s="98"/>
      <c r="B22" s="27"/>
      <c r="C22" s="98"/>
      <c r="D22" s="98"/>
      <c r="E22" s="91"/>
      <c r="F22" s="99" t="e">
        <f>LOOKUP(F19,PARAMETRES!$G$4:$G$23,PARAMETRES!$K$4:$K$23)/1000</f>
        <v>#N/A</v>
      </c>
      <c r="G22" s="100"/>
      <c r="H22" s="100"/>
      <c r="I22" s="99"/>
      <c r="J22" s="29"/>
      <c r="K22" s="30" t="s">
        <v>22</v>
      </c>
      <c r="L22" s="30"/>
      <c r="M22" s="31"/>
      <c r="N22" s="91"/>
      <c r="O22" s="99" t="e">
        <f>LOOKUP(O19,PARAMETRES!$G$4:$G$23,PARAMETRES!$K$4:$K$23)/1000</f>
        <v>#N/A</v>
      </c>
      <c r="P22" s="100"/>
      <c r="Q22" s="100"/>
      <c r="R22" s="99"/>
      <c r="S22" s="29"/>
      <c r="T22" s="30" t="s">
        <v>22</v>
      </c>
      <c r="U22" s="30"/>
      <c r="V22" s="31"/>
      <c r="W22" s="91"/>
      <c r="X22" s="99" t="e">
        <f>LOOKUP(X19,PARAMETRES!$G$4:$G$23,PARAMETRES!$K$4:$K$23)/1000</f>
        <v>#N/A</v>
      </c>
      <c r="Y22" s="100"/>
      <c r="Z22" s="100"/>
      <c r="AA22" s="99"/>
      <c r="AB22" s="29"/>
      <c r="AC22" s="30" t="s">
        <v>22</v>
      </c>
      <c r="AD22" s="30"/>
      <c r="AE22" s="31"/>
      <c r="AF22" s="91"/>
      <c r="AG22" s="99" t="e">
        <f>LOOKUP(AG19,PARAMETRES!$G$4:$G$23,PARAMETRES!$K$4:$K$23)/1000</f>
        <v>#N/A</v>
      </c>
      <c r="AH22" s="100"/>
      <c r="AI22" s="100"/>
      <c r="AJ22" s="99"/>
      <c r="AK22" s="29"/>
      <c r="AL22" s="30" t="s">
        <v>22</v>
      </c>
      <c r="AM22" s="30"/>
      <c r="AN22" s="31"/>
      <c r="AO22" s="91"/>
      <c r="AP22" s="99" t="e">
        <f>LOOKUP(AP19,PARAMETRES!$G$4:$G$23,PARAMETRES!$K$4:$K$23)/1000</f>
        <v>#N/A</v>
      </c>
      <c r="AQ22" s="100"/>
      <c r="AR22" s="100"/>
      <c r="AS22" s="99"/>
      <c r="AT22" s="29"/>
      <c r="AU22" s="30" t="s">
        <v>22</v>
      </c>
      <c r="AV22" s="30"/>
      <c r="AW22" s="31"/>
      <c r="AX22" s="91"/>
      <c r="AY22" s="99" t="e">
        <f>LOOKUP(AY19,PARAMETRES!$G$4:$G$23,PARAMETRES!$K$4:$K$23)/1000</f>
        <v>#N/A</v>
      </c>
      <c r="AZ22" s="100"/>
      <c r="BA22" s="100"/>
      <c r="BB22" s="99"/>
      <c r="BC22" s="29"/>
      <c r="BD22" s="30" t="s">
        <v>22</v>
      </c>
      <c r="BE22" s="30"/>
      <c r="BF22" s="31"/>
      <c r="BG22" s="91"/>
      <c r="BH22" s="99" t="e">
        <f>LOOKUP(BH19,PARAMETRES!$G$4:$G$23,PARAMETRES!$K$4:$K$23)/1000</f>
        <v>#N/A</v>
      </c>
      <c r="BI22" s="100"/>
      <c r="BJ22" s="100"/>
      <c r="BK22" s="99"/>
      <c r="BL22" s="29"/>
      <c r="BM22" s="30" t="s">
        <v>22</v>
      </c>
      <c r="BN22" s="30"/>
      <c r="BO22" s="31"/>
      <c r="BP22" s="91"/>
      <c r="BQ22" s="99" t="e">
        <f>LOOKUP(BQ19,PARAMETRES!$G$4:$G$23,PARAMETRES!$K$4:$K$23)/1000</f>
        <v>#N/A</v>
      </c>
      <c r="BR22" s="100"/>
      <c r="BS22" s="100"/>
      <c r="BT22" s="99"/>
      <c r="BU22" s="29"/>
      <c r="BV22" s="30" t="s">
        <v>22</v>
      </c>
      <c r="BW22" s="30"/>
      <c r="BX22" s="31"/>
      <c r="BY22" s="91"/>
      <c r="BZ22" s="99" t="e">
        <f>LOOKUP(BZ19,PARAMETRES!$G$4:$G$23,PARAMETRES!$K$4:$K$23)/1000</f>
        <v>#N/A</v>
      </c>
      <c r="CA22" s="100"/>
      <c r="CB22" s="100"/>
      <c r="CC22" s="99"/>
      <c r="CD22" s="29"/>
      <c r="CE22" s="30" t="s">
        <v>22</v>
      </c>
      <c r="CF22" s="30"/>
      <c r="CG22" s="31"/>
      <c r="CH22" s="91"/>
      <c r="CI22" s="99" t="e">
        <f>LOOKUP(CI19,PARAMETRES!$G$4:$G$23,PARAMETRES!$K$4:$K$23)/1000</f>
        <v>#N/A</v>
      </c>
      <c r="CJ22" s="100"/>
      <c r="CK22" s="100"/>
      <c r="CL22" s="99"/>
      <c r="CM22" s="29"/>
      <c r="CN22" s="30" t="s">
        <v>22</v>
      </c>
      <c r="CO22" s="30"/>
      <c r="CP22" s="31"/>
      <c r="CQ22" s="91"/>
    </row>
    <row r="23" spans="1:95" ht="22.5" customHeight="1">
      <c r="A23" s="88" t="s">
        <v>63</v>
      </c>
      <c r="B23" s="14">
        <v>6</v>
      </c>
      <c r="C23" s="89"/>
      <c r="D23" s="90">
        <f>IF(C23="","",LOOKUP(C23,PARAMETRES!$B$4:$B$43,PARAMETRES!$C$4:$C$43))</f>
        <v>0</v>
      </c>
      <c r="E23" s="91">
        <f>B23</f>
        <v>6</v>
      </c>
      <c r="F23" s="92"/>
      <c r="G23" s="93"/>
      <c r="H23" s="93"/>
      <c r="I23" s="94" t="s">
        <v>18</v>
      </c>
      <c r="J23" s="21">
        <f>IF(H23="","",H23-G23)</f>
        <v>0</v>
      </c>
      <c r="K23" s="22">
        <f>IF(H23="","",((MINUTE(J23)*60+SECOND(J23))/60)/F26)</f>
        <v>0</v>
      </c>
      <c r="L23" s="95"/>
      <c r="M23" s="96">
        <f>IF(K23="","",IF(I23=$CR$2,PARAMETRES!$N$9,IF(K23&lt;PARAMETRES!$M$8,PARAMETRES!$N$8,IF(AND(K23&lt;PARAMETRES!$M$7,K23&gt;=PARAMETRES!$M$8),PARAMETRES!$N$7,IF(AND(K23&lt;PARAMETRES!$M$6,K23&gt;=PARAMETRES!$M$7),PARAMETRES!$N$6,IF(AND(K23&lt;PARAMETRES!$M$5,K23&gt;=PARAMETRES!$M$6),PARAMETRES!$N$5,IF(K23&gt;PARAMETRES!$M$5,PARAMETRES!$N$4,"/")))))))</f>
        <v>0</v>
      </c>
      <c r="N23" s="97">
        <f>G23</f>
        <v>0</v>
      </c>
      <c r="O23" s="92"/>
      <c r="P23" s="93"/>
      <c r="Q23" s="93"/>
      <c r="R23" s="94" t="s">
        <v>18</v>
      </c>
      <c r="S23" s="21">
        <f>IF(Q23="","",Q23-P23)</f>
        <v>0</v>
      </c>
      <c r="T23" s="22">
        <f>IF(Q23="","",((MINUTE(S23)*60+SECOND(S23))/60)/O26)</f>
        <v>0</v>
      </c>
      <c r="U23" s="95"/>
      <c r="V23" s="96">
        <f>IF(T23="","",IF(R23=$CR$2,PARAMETRES!$N$9,IF(T23&lt;PARAMETRES!$M$8,PARAMETRES!$N$8,IF(AND(T23&lt;PARAMETRES!$M$7,T23&gt;=PARAMETRES!$M$8),PARAMETRES!$N$7,IF(AND(T23&lt;PARAMETRES!$M$6,T23&gt;=PARAMETRES!$M$7),PARAMETRES!$N$6,IF(AND(T23&lt;PARAMETRES!$M$5,T23&gt;=PARAMETRES!$M$6),PARAMETRES!$N$5,IF(T23&gt;PARAMETRES!$M$5,PARAMETRES!$N$4,"/")))))))</f>
        <v>0</v>
      </c>
      <c r="W23" s="97">
        <f>P23</f>
        <v>0</v>
      </c>
      <c r="X23" s="92"/>
      <c r="Y23" s="93"/>
      <c r="Z23" s="93"/>
      <c r="AA23" s="94" t="s">
        <v>18</v>
      </c>
      <c r="AB23" s="21">
        <f>IF(Z23="","",Z23-Y23)</f>
        <v>0</v>
      </c>
      <c r="AC23" s="22">
        <f>IF(Z23="","",((MINUTE(AB23)*60+SECOND(AB23))/60)/X26)</f>
        <v>0</v>
      </c>
      <c r="AD23" s="95"/>
      <c r="AE23" s="96">
        <f>IF(AC23="","",IF(AA23=$CR$2,PARAMETRES!$N$9,IF(AC23&lt;PARAMETRES!$M$8,PARAMETRES!$N$8,IF(AND(AC23&lt;PARAMETRES!$M$7,AC23&gt;=PARAMETRES!$M$8),PARAMETRES!$N$7,IF(AND(AC23&lt;PARAMETRES!$M$6,AC23&gt;=PARAMETRES!$M$7),PARAMETRES!$N$6,IF(AND(AC23&lt;PARAMETRES!$M$5,AC23&gt;=PARAMETRES!$M$6),PARAMETRES!$N$5,IF(AC23&gt;PARAMETRES!$M$5,PARAMETRES!$N$4,"/")))))))</f>
        <v>0</v>
      </c>
      <c r="AF23" s="97">
        <f>Y23</f>
        <v>0</v>
      </c>
      <c r="AG23" s="92"/>
      <c r="AH23" s="93"/>
      <c r="AI23" s="93"/>
      <c r="AJ23" s="94" t="s">
        <v>18</v>
      </c>
      <c r="AK23" s="21">
        <f>IF(AI23="","",AI23-AH23)</f>
        <v>0</v>
      </c>
      <c r="AL23" s="22">
        <f>IF(AI23="","",((MINUTE(AK23)*60+SECOND(AK23))/60)/AG26)</f>
        <v>0</v>
      </c>
      <c r="AM23" s="95"/>
      <c r="AN23" s="96">
        <f>IF(AL23="","",IF(AJ23=$CR$2,PARAMETRES!$N$9,IF(AL23&lt;PARAMETRES!$M$8,PARAMETRES!$N$8,IF(AND(AL23&lt;PARAMETRES!$M$7,AL23&gt;=PARAMETRES!$M$8),PARAMETRES!$N$7,IF(AND(AL23&lt;PARAMETRES!$M$6,AL23&gt;=PARAMETRES!$M$7),PARAMETRES!$N$6,IF(AND(AL23&lt;PARAMETRES!$M$5,AL23&gt;=PARAMETRES!$M$6),PARAMETRES!$N$5,IF(AL23&gt;PARAMETRES!$M$5,PARAMETRES!$N$4,"/")))))))</f>
        <v>0</v>
      </c>
      <c r="AO23" s="97">
        <f>AH23</f>
        <v>0</v>
      </c>
      <c r="AP23" s="92"/>
      <c r="AQ23" s="93"/>
      <c r="AR23" s="93"/>
      <c r="AS23" s="94" t="s">
        <v>18</v>
      </c>
      <c r="AT23" s="21">
        <f>IF(AR23="","",AR23-AQ23)</f>
        <v>0</v>
      </c>
      <c r="AU23" s="22">
        <f>IF(AR23="","",((MINUTE(AT23)*60+SECOND(AT23))/60)/AP26)</f>
        <v>0</v>
      </c>
      <c r="AV23" s="95"/>
      <c r="AW23" s="96">
        <f>IF(AU23="","",IF(AS23=$CR$2,PARAMETRES!$N$9,IF(AU23&lt;PARAMETRES!$M$8,PARAMETRES!$N$8,IF(AND(AU23&lt;PARAMETRES!$M$7,AU23&gt;=PARAMETRES!$M$8),PARAMETRES!$N$7,IF(AND(AU23&lt;PARAMETRES!$M$6,AU23&gt;=PARAMETRES!$M$7),PARAMETRES!$N$6,IF(AND(AU23&lt;PARAMETRES!$M$5,AU23&gt;=PARAMETRES!$M$6),PARAMETRES!$N$5,IF(AU23&gt;PARAMETRES!$M$5,PARAMETRES!$N$4,"/")))))))</f>
        <v>0</v>
      </c>
      <c r="AX23" s="97">
        <f>AQ23</f>
        <v>0</v>
      </c>
      <c r="AY23" s="92"/>
      <c r="AZ23" s="93"/>
      <c r="BA23" s="93"/>
      <c r="BB23" s="94" t="s">
        <v>18</v>
      </c>
      <c r="BC23" s="21">
        <f>IF(BA23="","",BA23-AZ23)</f>
        <v>0</v>
      </c>
      <c r="BD23" s="22">
        <f>IF(BA23="","",((MINUTE(BC23)*60+SECOND(BC23))/60)/AY26)</f>
        <v>0</v>
      </c>
      <c r="BE23" s="95"/>
      <c r="BF23" s="96">
        <f>IF(BD23="","",IF(BB23=$CR$2,PARAMETRES!$N$9,IF(BD23&lt;PARAMETRES!$M$8,PARAMETRES!$N$8,IF(AND(BD23&lt;PARAMETRES!$M$7,BD23&gt;=PARAMETRES!$M$8),PARAMETRES!$N$7,IF(AND(BD23&lt;PARAMETRES!$M$6,BD23&gt;=PARAMETRES!$M$7),PARAMETRES!$N$6,IF(AND(BD23&lt;PARAMETRES!$M$5,BD23&gt;=PARAMETRES!$M$6),PARAMETRES!$N$5,IF(BD23&gt;PARAMETRES!$M$5,PARAMETRES!$N$4,"/")))))))</f>
        <v>0</v>
      </c>
      <c r="BG23" s="97">
        <f>AZ23</f>
        <v>0</v>
      </c>
      <c r="BH23" s="92"/>
      <c r="BI23" s="93"/>
      <c r="BJ23" s="93"/>
      <c r="BK23" s="94" t="s">
        <v>18</v>
      </c>
      <c r="BL23" s="21">
        <f>IF(BJ23="","",BJ23-BI23)</f>
        <v>0</v>
      </c>
      <c r="BM23" s="22">
        <f>IF(BJ23="","",((MINUTE(BL23)*60+SECOND(BL23))/60)/BH26)</f>
        <v>0</v>
      </c>
      <c r="BN23" s="95"/>
      <c r="BO23" s="96">
        <f>IF(BM23="","",IF(BK23=$CR$2,PARAMETRES!$N$9,IF(BM23&lt;PARAMETRES!$M$8,PARAMETRES!$N$8,IF(AND(BM23&lt;PARAMETRES!$M$7,BM23&gt;=PARAMETRES!$M$8),PARAMETRES!$N$7,IF(AND(BM23&lt;PARAMETRES!$M$6,BM23&gt;=PARAMETRES!$M$7),PARAMETRES!$N$6,IF(AND(BM23&lt;PARAMETRES!$M$5,BM23&gt;=PARAMETRES!$M$6),PARAMETRES!$N$5,IF(BM23&gt;PARAMETRES!$M$5,PARAMETRES!$N$4,"/")))))))</f>
        <v>0</v>
      </c>
      <c r="BP23" s="97">
        <f>BI23</f>
        <v>0</v>
      </c>
      <c r="BQ23" s="92"/>
      <c r="BR23" s="93"/>
      <c r="BS23" s="93"/>
      <c r="BT23" s="94" t="s">
        <v>18</v>
      </c>
      <c r="BU23" s="21">
        <f>IF(BS23="","",BS23-BR23)</f>
        <v>0</v>
      </c>
      <c r="BV23" s="22">
        <f>IF(BS23="","",((MINUTE(BU23)*60+SECOND(BU23))/60)/BQ26)</f>
        <v>0</v>
      </c>
      <c r="BW23" s="95"/>
      <c r="BX23" s="96">
        <f>IF(BV23="","",IF(BT23=$CR$2,PARAMETRES!$N$9,IF(BV23&lt;PARAMETRES!$M$8,PARAMETRES!$N$8,IF(AND(BV23&lt;PARAMETRES!$M$7,BV23&gt;=PARAMETRES!$M$8),PARAMETRES!$N$7,IF(AND(BV23&lt;PARAMETRES!$M$6,BV23&gt;=PARAMETRES!$M$7),PARAMETRES!$N$6,IF(AND(BV23&lt;PARAMETRES!$M$5,BV23&gt;=PARAMETRES!$M$6),PARAMETRES!$N$5,IF(BV23&gt;PARAMETRES!$M$5,PARAMETRES!$N$4,"/")))))))</f>
        <v>0</v>
      </c>
      <c r="BY23" s="97">
        <f>BR23</f>
        <v>0</v>
      </c>
      <c r="BZ23" s="92"/>
      <c r="CA23" s="93"/>
      <c r="CB23" s="93"/>
      <c r="CC23" s="94" t="s">
        <v>18</v>
      </c>
      <c r="CD23" s="21">
        <f>IF(CB23="","",CB23-CA23)</f>
        <v>0</v>
      </c>
      <c r="CE23" s="22">
        <f>IF(CB23="","",((MINUTE(CD23)*60+SECOND(CD23))/60)/BZ26)</f>
        <v>0</v>
      </c>
      <c r="CF23" s="95"/>
      <c r="CG23" s="96">
        <f>IF(CE23="","",IF(CC23=$CR$2,PARAMETRES!$N$9,IF(CE23&lt;PARAMETRES!$M$8,PARAMETRES!$N$8,IF(AND(CE23&lt;PARAMETRES!$M$7,CE23&gt;=PARAMETRES!$M$8),PARAMETRES!$N$7,IF(AND(CE23&lt;PARAMETRES!$M$6,CE23&gt;=PARAMETRES!$M$7),PARAMETRES!$N$6,IF(AND(CE23&lt;PARAMETRES!$M$5,CE23&gt;=PARAMETRES!$M$6),PARAMETRES!$N$5,IF(CE23&gt;PARAMETRES!$M$5,PARAMETRES!$N$4,"/")))))))</f>
        <v>0</v>
      </c>
      <c r="CH23" s="97">
        <f>CA23</f>
        <v>0</v>
      </c>
      <c r="CI23" s="92"/>
      <c r="CJ23" s="93"/>
      <c r="CK23" s="93"/>
      <c r="CL23" s="94" t="s">
        <v>18</v>
      </c>
      <c r="CM23" s="21">
        <f>IF(CK23="","",CK23-CJ23)</f>
        <v>0</v>
      </c>
      <c r="CN23" s="22">
        <f>IF(CK23="","",((MINUTE(CM23)*60+SECOND(CM23))/60)/CI26)</f>
        <v>0</v>
      </c>
      <c r="CO23" s="95"/>
      <c r="CP23" s="96">
        <f>IF(CN23="","",IF(CL23=$CR$2,PARAMETRES!$N$9,IF(CN23&lt;PARAMETRES!$M$8,PARAMETRES!$N$8,IF(AND(CN23&lt;PARAMETRES!$M$7,CN23&gt;=PARAMETRES!$M$8),PARAMETRES!$N$7,IF(AND(CN23&lt;PARAMETRES!$M$6,CN23&gt;=PARAMETRES!$M$7),PARAMETRES!$N$6,IF(AND(CN23&lt;PARAMETRES!$M$5,CN23&gt;=PARAMETRES!$M$6),PARAMETRES!$N$5,IF(CN23&gt;PARAMETRES!$M$5,PARAMETRES!$N$4,"/")))))))</f>
        <v>0</v>
      </c>
      <c r="CQ23" s="97">
        <f>CJ23</f>
        <v>0</v>
      </c>
    </row>
    <row r="24" spans="1:95" ht="22.5" customHeight="1">
      <c r="A24" s="88"/>
      <c r="B24" s="14"/>
      <c r="C24" s="89"/>
      <c r="D24" s="90">
        <f>IF(C24="","",LOOKUP(C24,PARAMETRES!$B$4:$B$43,PARAMETRES!$C$4:$C$43))</f>
        <v>0</v>
      </c>
      <c r="E24" s="91">
        <f>B23</f>
        <v>6</v>
      </c>
      <c r="F24" s="92"/>
      <c r="G24" s="93"/>
      <c r="H24" s="93"/>
      <c r="I24" s="94"/>
      <c r="J24" s="21"/>
      <c r="K24" s="21"/>
      <c r="L24" s="95"/>
      <c r="M24" s="96"/>
      <c r="N24" s="97">
        <f>G23</f>
        <v>0</v>
      </c>
      <c r="O24" s="92"/>
      <c r="P24" s="93"/>
      <c r="Q24" s="93"/>
      <c r="R24" s="94"/>
      <c r="S24" s="21"/>
      <c r="T24" s="21"/>
      <c r="U24" s="95"/>
      <c r="V24" s="96"/>
      <c r="W24" s="97">
        <f>P23</f>
        <v>0</v>
      </c>
      <c r="X24" s="92"/>
      <c r="Y24" s="93"/>
      <c r="Z24" s="93"/>
      <c r="AA24" s="94"/>
      <c r="AB24" s="21"/>
      <c r="AC24" s="21"/>
      <c r="AD24" s="95"/>
      <c r="AE24" s="96"/>
      <c r="AF24" s="97">
        <f>Y23</f>
        <v>0</v>
      </c>
      <c r="AG24" s="92"/>
      <c r="AH24" s="93"/>
      <c r="AI24" s="93"/>
      <c r="AJ24" s="94"/>
      <c r="AK24" s="21"/>
      <c r="AL24" s="21"/>
      <c r="AM24" s="95"/>
      <c r="AN24" s="96"/>
      <c r="AO24" s="97">
        <f>AH23</f>
        <v>0</v>
      </c>
      <c r="AP24" s="92"/>
      <c r="AQ24" s="93"/>
      <c r="AR24" s="93"/>
      <c r="AS24" s="94"/>
      <c r="AT24" s="21"/>
      <c r="AU24" s="21"/>
      <c r="AV24" s="95"/>
      <c r="AW24" s="96"/>
      <c r="AX24" s="97">
        <f>AQ23</f>
        <v>0</v>
      </c>
      <c r="AY24" s="92"/>
      <c r="AZ24" s="93"/>
      <c r="BA24" s="93"/>
      <c r="BB24" s="94"/>
      <c r="BC24" s="21"/>
      <c r="BD24" s="21"/>
      <c r="BE24" s="95"/>
      <c r="BF24" s="96"/>
      <c r="BG24" s="97">
        <f>AZ23</f>
        <v>0</v>
      </c>
      <c r="BH24" s="92"/>
      <c r="BI24" s="93"/>
      <c r="BJ24" s="93"/>
      <c r="BK24" s="94"/>
      <c r="BL24" s="21"/>
      <c r="BM24" s="21"/>
      <c r="BN24" s="95"/>
      <c r="BO24" s="96"/>
      <c r="BP24" s="97">
        <f>BI23</f>
        <v>0</v>
      </c>
      <c r="BQ24" s="92"/>
      <c r="BR24" s="93"/>
      <c r="BS24" s="93"/>
      <c r="BT24" s="94"/>
      <c r="BU24" s="21"/>
      <c r="BV24" s="21"/>
      <c r="BW24" s="95"/>
      <c r="BX24" s="96"/>
      <c r="BY24" s="97">
        <f>BR23</f>
        <v>0</v>
      </c>
      <c r="BZ24" s="92"/>
      <c r="CA24" s="93"/>
      <c r="CB24" s="93"/>
      <c r="CC24" s="94"/>
      <c r="CD24" s="21"/>
      <c r="CE24" s="21"/>
      <c r="CF24" s="95"/>
      <c r="CG24" s="96"/>
      <c r="CH24" s="97">
        <f>CA23</f>
        <v>0</v>
      </c>
      <c r="CI24" s="92"/>
      <c r="CJ24" s="93"/>
      <c r="CK24" s="93"/>
      <c r="CL24" s="94"/>
      <c r="CM24" s="21"/>
      <c r="CN24" s="21"/>
      <c r="CO24" s="95"/>
      <c r="CP24" s="96"/>
      <c r="CQ24" s="97">
        <f>CJ23</f>
        <v>0</v>
      </c>
    </row>
    <row r="25" spans="1:95" ht="22.5" customHeight="1">
      <c r="A25" s="88"/>
      <c r="B25" s="14"/>
      <c r="C25" s="89"/>
      <c r="D25" s="90">
        <f>IF(C25="","",LOOKUP(C25,PARAMETRES!$B$4:$B$43,PARAMETRES!$C$4:$C$43))</f>
        <v>0</v>
      </c>
      <c r="E25" s="91">
        <f>B23</f>
        <v>6</v>
      </c>
      <c r="F25" s="92"/>
      <c r="G25" s="93"/>
      <c r="H25" s="93"/>
      <c r="I25" s="94"/>
      <c r="J25" s="21">
        <f>J23</f>
        <v>0</v>
      </c>
      <c r="K25" s="22"/>
      <c r="L25" s="95"/>
      <c r="M25" s="96"/>
      <c r="N25" s="97">
        <f>G23</f>
        <v>0</v>
      </c>
      <c r="O25" s="92"/>
      <c r="P25" s="93"/>
      <c r="Q25" s="93"/>
      <c r="R25" s="94"/>
      <c r="S25" s="21">
        <f>S23</f>
        <v>0</v>
      </c>
      <c r="T25" s="22"/>
      <c r="U25" s="95"/>
      <c r="V25" s="96"/>
      <c r="W25" s="97">
        <f>P23</f>
        <v>0</v>
      </c>
      <c r="X25" s="92"/>
      <c r="Y25" s="93"/>
      <c r="Z25" s="93"/>
      <c r="AA25" s="94"/>
      <c r="AB25" s="21">
        <f>AB23</f>
        <v>0</v>
      </c>
      <c r="AC25" s="22"/>
      <c r="AD25" s="95"/>
      <c r="AE25" s="96"/>
      <c r="AF25" s="97">
        <f>Y23</f>
        <v>0</v>
      </c>
      <c r="AG25" s="92"/>
      <c r="AH25" s="93"/>
      <c r="AI25" s="93"/>
      <c r="AJ25" s="94"/>
      <c r="AK25" s="21">
        <f>AK23</f>
        <v>0</v>
      </c>
      <c r="AL25" s="22"/>
      <c r="AM25" s="95"/>
      <c r="AN25" s="96"/>
      <c r="AO25" s="97">
        <f>AH23</f>
        <v>0</v>
      </c>
      <c r="AP25" s="92"/>
      <c r="AQ25" s="93"/>
      <c r="AR25" s="93"/>
      <c r="AS25" s="94"/>
      <c r="AT25" s="21">
        <f>AT23</f>
        <v>0</v>
      </c>
      <c r="AU25" s="22"/>
      <c r="AV25" s="95"/>
      <c r="AW25" s="96"/>
      <c r="AX25" s="97">
        <f>AQ23</f>
        <v>0</v>
      </c>
      <c r="AY25" s="92"/>
      <c r="AZ25" s="93"/>
      <c r="BA25" s="93"/>
      <c r="BB25" s="94"/>
      <c r="BC25" s="21">
        <f>BC23</f>
        <v>0</v>
      </c>
      <c r="BD25" s="22"/>
      <c r="BE25" s="95"/>
      <c r="BF25" s="96"/>
      <c r="BG25" s="97">
        <f>AZ23</f>
        <v>0</v>
      </c>
      <c r="BH25" s="92"/>
      <c r="BI25" s="93"/>
      <c r="BJ25" s="93"/>
      <c r="BK25" s="94"/>
      <c r="BL25" s="21">
        <f>BL23</f>
        <v>0</v>
      </c>
      <c r="BM25" s="22"/>
      <c r="BN25" s="95"/>
      <c r="BO25" s="96"/>
      <c r="BP25" s="97">
        <f>BI23</f>
        <v>0</v>
      </c>
      <c r="BQ25" s="92"/>
      <c r="BR25" s="93"/>
      <c r="BS25" s="93"/>
      <c r="BT25" s="94"/>
      <c r="BU25" s="21">
        <f>BU23</f>
        <v>0</v>
      </c>
      <c r="BV25" s="22"/>
      <c r="BW25" s="95"/>
      <c r="BX25" s="96"/>
      <c r="BY25" s="97">
        <f>BR23</f>
        <v>0</v>
      </c>
      <c r="BZ25" s="92"/>
      <c r="CA25" s="93"/>
      <c r="CB25" s="93"/>
      <c r="CC25" s="94"/>
      <c r="CD25" s="21">
        <f>CD23</f>
        <v>0</v>
      </c>
      <c r="CE25" s="22"/>
      <c r="CF25" s="95"/>
      <c r="CG25" s="96"/>
      <c r="CH25" s="97">
        <f>CA23</f>
        <v>0</v>
      </c>
      <c r="CI25" s="92"/>
      <c r="CJ25" s="93"/>
      <c r="CK25" s="93"/>
      <c r="CL25" s="94"/>
      <c r="CM25" s="21">
        <f>CM23</f>
        <v>0</v>
      </c>
      <c r="CN25" s="22"/>
      <c r="CO25" s="95"/>
      <c r="CP25" s="96"/>
      <c r="CQ25" s="97">
        <f>CJ23</f>
        <v>0</v>
      </c>
    </row>
    <row r="26" spans="1:95" ht="5.25" customHeight="1">
      <c r="A26" s="98"/>
      <c r="B26" s="27"/>
      <c r="C26" s="98"/>
      <c r="D26" s="98"/>
      <c r="E26" s="91"/>
      <c r="F26" s="99" t="e">
        <f>LOOKUP(F23,PARAMETRES!$G$4:$G$23,PARAMETRES!$K$4:$K$23)/1000</f>
        <v>#N/A</v>
      </c>
      <c r="G26" s="100"/>
      <c r="H26" s="100"/>
      <c r="I26" s="99"/>
      <c r="J26" s="29"/>
      <c r="K26" s="30" t="s">
        <v>22</v>
      </c>
      <c r="L26" s="30"/>
      <c r="M26" s="31"/>
      <c r="N26" s="91"/>
      <c r="O26" s="99" t="e">
        <f>LOOKUP(O23,PARAMETRES!$G$4:$G$23,PARAMETRES!$K$4:$K$23)/1000</f>
        <v>#N/A</v>
      </c>
      <c r="P26" s="100"/>
      <c r="Q26" s="100"/>
      <c r="R26" s="99"/>
      <c r="S26" s="29"/>
      <c r="T26" s="30" t="s">
        <v>22</v>
      </c>
      <c r="U26" s="30"/>
      <c r="V26" s="31"/>
      <c r="W26" s="91"/>
      <c r="X26" s="99" t="e">
        <f>LOOKUP(X23,PARAMETRES!$G$4:$G$23,PARAMETRES!$K$4:$K$23)/1000</f>
        <v>#N/A</v>
      </c>
      <c r="Y26" s="100"/>
      <c r="Z26" s="100"/>
      <c r="AA26" s="99"/>
      <c r="AB26" s="29"/>
      <c r="AC26" s="30" t="s">
        <v>22</v>
      </c>
      <c r="AD26" s="30"/>
      <c r="AE26" s="31"/>
      <c r="AF26" s="91"/>
      <c r="AG26" s="99" t="e">
        <f>LOOKUP(AG23,PARAMETRES!$G$4:$G$23,PARAMETRES!$K$4:$K$23)/1000</f>
        <v>#N/A</v>
      </c>
      <c r="AH26" s="100"/>
      <c r="AI26" s="100"/>
      <c r="AJ26" s="99"/>
      <c r="AK26" s="29"/>
      <c r="AL26" s="30" t="s">
        <v>22</v>
      </c>
      <c r="AM26" s="30"/>
      <c r="AN26" s="31"/>
      <c r="AO26" s="91"/>
      <c r="AP26" s="99" t="e">
        <f>LOOKUP(AP23,PARAMETRES!$G$4:$G$23,PARAMETRES!$K$4:$K$23)/1000</f>
        <v>#N/A</v>
      </c>
      <c r="AQ26" s="100"/>
      <c r="AR26" s="100"/>
      <c r="AS26" s="99"/>
      <c r="AT26" s="29"/>
      <c r="AU26" s="30" t="s">
        <v>22</v>
      </c>
      <c r="AV26" s="30"/>
      <c r="AW26" s="31"/>
      <c r="AX26" s="91"/>
      <c r="AY26" s="99" t="e">
        <f>LOOKUP(AY23,PARAMETRES!$G$4:$G$23,PARAMETRES!$K$4:$K$23)/1000</f>
        <v>#N/A</v>
      </c>
      <c r="AZ26" s="100"/>
      <c r="BA26" s="100"/>
      <c r="BB26" s="99"/>
      <c r="BC26" s="29"/>
      <c r="BD26" s="30" t="s">
        <v>22</v>
      </c>
      <c r="BE26" s="30"/>
      <c r="BF26" s="31"/>
      <c r="BG26" s="91"/>
      <c r="BH26" s="99" t="e">
        <f>LOOKUP(BH23,PARAMETRES!$G$4:$G$23,PARAMETRES!$K$4:$K$23)/1000</f>
        <v>#N/A</v>
      </c>
      <c r="BI26" s="100"/>
      <c r="BJ26" s="100"/>
      <c r="BK26" s="99"/>
      <c r="BL26" s="29"/>
      <c r="BM26" s="30" t="s">
        <v>22</v>
      </c>
      <c r="BN26" s="30"/>
      <c r="BO26" s="31"/>
      <c r="BP26" s="91"/>
      <c r="BQ26" s="99" t="e">
        <f>LOOKUP(BQ23,PARAMETRES!$G$4:$G$23,PARAMETRES!$K$4:$K$23)/1000</f>
        <v>#N/A</v>
      </c>
      <c r="BR26" s="100"/>
      <c r="BS26" s="100"/>
      <c r="BT26" s="99"/>
      <c r="BU26" s="29"/>
      <c r="BV26" s="30" t="s">
        <v>22</v>
      </c>
      <c r="BW26" s="30"/>
      <c r="BX26" s="31"/>
      <c r="BY26" s="91"/>
      <c r="BZ26" s="99" t="e">
        <f>LOOKUP(BZ23,PARAMETRES!$G$4:$G$23,PARAMETRES!$K$4:$K$23)/1000</f>
        <v>#N/A</v>
      </c>
      <c r="CA26" s="100"/>
      <c r="CB26" s="100"/>
      <c r="CC26" s="99"/>
      <c r="CD26" s="29"/>
      <c r="CE26" s="30" t="s">
        <v>22</v>
      </c>
      <c r="CF26" s="30"/>
      <c r="CG26" s="31"/>
      <c r="CH26" s="91"/>
      <c r="CI26" s="99" t="e">
        <f>LOOKUP(CI23,PARAMETRES!$G$4:$G$23,PARAMETRES!$K$4:$K$23)/1000</f>
        <v>#N/A</v>
      </c>
      <c r="CJ26" s="100"/>
      <c r="CK26" s="100"/>
      <c r="CL26" s="99"/>
      <c r="CM26" s="29"/>
      <c r="CN26" s="30" t="s">
        <v>22</v>
      </c>
      <c r="CO26" s="30"/>
      <c r="CP26" s="31"/>
      <c r="CQ26" s="91"/>
    </row>
    <row r="27" spans="1:95" ht="22.5" customHeight="1">
      <c r="A27" s="88" t="s">
        <v>63</v>
      </c>
      <c r="B27" s="14">
        <v>7</v>
      </c>
      <c r="C27" s="89"/>
      <c r="D27" s="90">
        <f>IF(C27="","",LOOKUP(C27,PARAMETRES!$B$4:$B$43,PARAMETRES!$C$4:$C$43))</f>
        <v>0</v>
      </c>
      <c r="E27" s="91">
        <f>B27</f>
        <v>7</v>
      </c>
      <c r="F27" s="92"/>
      <c r="G27" s="93"/>
      <c r="H27" s="93"/>
      <c r="I27" s="94" t="s">
        <v>18</v>
      </c>
      <c r="J27" s="21">
        <f>IF(H27="","",H27-G27)</f>
        <v>0</v>
      </c>
      <c r="K27" s="22">
        <f>IF(H27="","",((MINUTE(J27)*60+SECOND(J27))/60)/F30)</f>
        <v>0</v>
      </c>
      <c r="L27" s="95"/>
      <c r="M27" s="96">
        <f>IF(K27="","",IF(I27=$CR$2,PARAMETRES!$N$9,IF(K27&lt;PARAMETRES!$M$8,PARAMETRES!$N$8,IF(AND(K27&lt;PARAMETRES!$M$7,K27&gt;=PARAMETRES!$M$8),PARAMETRES!$N$7,IF(AND(K27&lt;PARAMETRES!$M$6,K27&gt;=PARAMETRES!$M$7),PARAMETRES!$N$6,IF(AND(K27&lt;PARAMETRES!$M$5,K27&gt;=PARAMETRES!$M$6),PARAMETRES!$N$5,IF(K27&gt;PARAMETRES!$M$5,PARAMETRES!$N$4,"/")))))))</f>
        <v>0</v>
      </c>
      <c r="N27" s="97">
        <f>G27</f>
        <v>0</v>
      </c>
      <c r="O27" s="92"/>
      <c r="P27" s="93"/>
      <c r="Q27" s="93"/>
      <c r="R27" s="94" t="s">
        <v>18</v>
      </c>
      <c r="S27" s="21">
        <f>IF(Q27="","",Q27-P27)</f>
        <v>0</v>
      </c>
      <c r="T27" s="22">
        <f>IF(Q27="","",((MINUTE(S27)*60+SECOND(S27))/60)/O30)</f>
        <v>0</v>
      </c>
      <c r="U27" s="95"/>
      <c r="V27" s="96">
        <f>IF(T27="","",IF(R27=$CR$2,PARAMETRES!$N$9,IF(T27&lt;PARAMETRES!$M$8,PARAMETRES!$N$8,IF(AND(T27&lt;PARAMETRES!$M$7,T27&gt;=PARAMETRES!$M$8),PARAMETRES!$N$7,IF(AND(T27&lt;PARAMETRES!$M$6,T27&gt;=PARAMETRES!$M$7),PARAMETRES!$N$6,IF(AND(T27&lt;PARAMETRES!$M$5,T27&gt;=PARAMETRES!$M$6),PARAMETRES!$N$5,IF(T27&gt;PARAMETRES!$M$5,PARAMETRES!$N$4,"/")))))))</f>
        <v>0</v>
      </c>
      <c r="W27" s="97">
        <f>P27</f>
        <v>0</v>
      </c>
      <c r="X27" s="92"/>
      <c r="Y27" s="93"/>
      <c r="Z27" s="93"/>
      <c r="AA27" s="94" t="s">
        <v>18</v>
      </c>
      <c r="AB27" s="21">
        <f>IF(Z27="","",Z27-Y27)</f>
        <v>0</v>
      </c>
      <c r="AC27" s="22">
        <f>IF(Z27="","",((MINUTE(AB27)*60+SECOND(AB27))/60)/X30)</f>
        <v>0</v>
      </c>
      <c r="AD27" s="95"/>
      <c r="AE27" s="96">
        <f>IF(AC27="","",IF(AA27=$CR$2,PARAMETRES!$N$9,IF(AC27&lt;PARAMETRES!$M$8,PARAMETRES!$N$8,IF(AND(AC27&lt;PARAMETRES!$M$7,AC27&gt;=PARAMETRES!$M$8),PARAMETRES!$N$7,IF(AND(AC27&lt;PARAMETRES!$M$6,AC27&gt;=PARAMETRES!$M$7),PARAMETRES!$N$6,IF(AND(AC27&lt;PARAMETRES!$M$5,AC27&gt;=PARAMETRES!$M$6),PARAMETRES!$N$5,IF(AC27&gt;PARAMETRES!$M$5,PARAMETRES!$N$4,"/")))))))</f>
        <v>0</v>
      </c>
      <c r="AF27" s="97">
        <f>Y27</f>
        <v>0</v>
      </c>
      <c r="AG27" s="92"/>
      <c r="AH27" s="93"/>
      <c r="AI27" s="93"/>
      <c r="AJ27" s="94" t="s">
        <v>18</v>
      </c>
      <c r="AK27" s="21">
        <f>IF(AI27="","",AI27-AH27)</f>
        <v>0</v>
      </c>
      <c r="AL27" s="22">
        <f>IF(AI27="","",((MINUTE(AK27)*60+SECOND(AK27))/60)/AG30)</f>
        <v>0</v>
      </c>
      <c r="AM27" s="95"/>
      <c r="AN27" s="96">
        <f>IF(AL27="","",IF(AJ27=$CR$2,PARAMETRES!$N$9,IF(AL27&lt;PARAMETRES!$M$8,PARAMETRES!$N$8,IF(AND(AL27&lt;PARAMETRES!$M$7,AL27&gt;=PARAMETRES!$M$8),PARAMETRES!$N$7,IF(AND(AL27&lt;PARAMETRES!$M$6,AL27&gt;=PARAMETRES!$M$7),PARAMETRES!$N$6,IF(AND(AL27&lt;PARAMETRES!$M$5,AL27&gt;=PARAMETRES!$M$6),PARAMETRES!$N$5,IF(AL27&gt;PARAMETRES!$M$5,PARAMETRES!$N$4,"/")))))))</f>
        <v>0</v>
      </c>
      <c r="AO27" s="97">
        <f>AH27</f>
        <v>0</v>
      </c>
      <c r="AP27" s="92"/>
      <c r="AQ27" s="93"/>
      <c r="AR27" s="93"/>
      <c r="AS27" s="94" t="s">
        <v>18</v>
      </c>
      <c r="AT27" s="21">
        <f>IF(AR27="","",AR27-AQ27)</f>
        <v>0</v>
      </c>
      <c r="AU27" s="22">
        <f>IF(AR27="","",((MINUTE(AT27)*60+SECOND(AT27))/60)/AP30)</f>
        <v>0</v>
      </c>
      <c r="AV27" s="95"/>
      <c r="AW27" s="96">
        <f>IF(AU27="","",IF(AS27=$CR$2,PARAMETRES!$N$9,IF(AU27&lt;PARAMETRES!$M$8,PARAMETRES!$N$8,IF(AND(AU27&lt;PARAMETRES!$M$7,AU27&gt;=PARAMETRES!$M$8),PARAMETRES!$N$7,IF(AND(AU27&lt;PARAMETRES!$M$6,AU27&gt;=PARAMETRES!$M$7),PARAMETRES!$N$6,IF(AND(AU27&lt;PARAMETRES!$M$5,AU27&gt;=PARAMETRES!$M$6),PARAMETRES!$N$5,IF(AU27&gt;PARAMETRES!$M$5,PARAMETRES!$N$4,"/")))))))</f>
        <v>0</v>
      </c>
      <c r="AX27" s="97">
        <f>AQ27</f>
        <v>0</v>
      </c>
      <c r="AY27" s="92"/>
      <c r="AZ27" s="93"/>
      <c r="BA27" s="93"/>
      <c r="BB27" s="94" t="s">
        <v>18</v>
      </c>
      <c r="BC27" s="21">
        <f>IF(BA27="","",BA27-AZ27)</f>
        <v>0</v>
      </c>
      <c r="BD27" s="22">
        <f>IF(BA27="","",((MINUTE(BC27)*60+SECOND(BC27))/60)/AY30)</f>
        <v>0</v>
      </c>
      <c r="BE27" s="95"/>
      <c r="BF27" s="96">
        <f>IF(BD27="","",IF(BB27=$CR$2,PARAMETRES!$N$9,IF(BD27&lt;PARAMETRES!$M$8,PARAMETRES!$N$8,IF(AND(BD27&lt;PARAMETRES!$M$7,BD27&gt;=PARAMETRES!$M$8),PARAMETRES!$N$7,IF(AND(BD27&lt;PARAMETRES!$M$6,BD27&gt;=PARAMETRES!$M$7),PARAMETRES!$N$6,IF(AND(BD27&lt;PARAMETRES!$M$5,BD27&gt;=PARAMETRES!$M$6),PARAMETRES!$N$5,IF(BD27&gt;PARAMETRES!$M$5,PARAMETRES!$N$4,"/")))))))</f>
        <v>0</v>
      </c>
      <c r="BG27" s="97">
        <f>AZ27</f>
        <v>0</v>
      </c>
      <c r="BH27" s="92"/>
      <c r="BI27" s="93"/>
      <c r="BJ27" s="93"/>
      <c r="BK27" s="94" t="s">
        <v>18</v>
      </c>
      <c r="BL27" s="21">
        <f>IF(BJ27="","",BJ27-BI27)</f>
        <v>0</v>
      </c>
      <c r="BM27" s="22">
        <f>IF(BJ27="","",((MINUTE(BL27)*60+SECOND(BL27))/60)/BH30)</f>
        <v>0</v>
      </c>
      <c r="BN27" s="95"/>
      <c r="BO27" s="96">
        <f>IF(BM27="","",IF(BK27=$CR$2,PARAMETRES!$N$9,IF(BM27&lt;PARAMETRES!$M$8,PARAMETRES!$N$8,IF(AND(BM27&lt;PARAMETRES!$M$7,BM27&gt;=PARAMETRES!$M$8),PARAMETRES!$N$7,IF(AND(BM27&lt;PARAMETRES!$M$6,BM27&gt;=PARAMETRES!$M$7),PARAMETRES!$N$6,IF(AND(BM27&lt;PARAMETRES!$M$5,BM27&gt;=PARAMETRES!$M$6),PARAMETRES!$N$5,IF(BM27&gt;PARAMETRES!$M$5,PARAMETRES!$N$4,"/")))))))</f>
        <v>0</v>
      </c>
      <c r="BP27" s="97">
        <f>BI27</f>
        <v>0</v>
      </c>
      <c r="BQ27" s="92"/>
      <c r="BR27" s="93"/>
      <c r="BS27" s="93"/>
      <c r="BT27" s="94" t="s">
        <v>18</v>
      </c>
      <c r="BU27" s="21">
        <f>IF(BS27="","",BS27-BR27)</f>
        <v>0</v>
      </c>
      <c r="BV27" s="22">
        <f>IF(BS27="","",((MINUTE(BU27)*60+SECOND(BU27))/60)/BQ30)</f>
        <v>0</v>
      </c>
      <c r="BW27" s="95"/>
      <c r="BX27" s="96">
        <f>IF(BV27="","",IF(BT27=$CR$2,PARAMETRES!$N$9,IF(BV27&lt;PARAMETRES!$M$8,PARAMETRES!$N$8,IF(AND(BV27&lt;PARAMETRES!$M$7,BV27&gt;=PARAMETRES!$M$8),PARAMETRES!$N$7,IF(AND(BV27&lt;PARAMETRES!$M$6,BV27&gt;=PARAMETRES!$M$7),PARAMETRES!$N$6,IF(AND(BV27&lt;PARAMETRES!$M$5,BV27&gt;=PARAMETRES!$M$6),PARAMETRES!$N$5,IF(BV27&gt;PARAMETRES!$M$5,PARAMETRES!$N$4,"/")))))))</f>
        <v>0</v>
      </c>
      <c r="BY27" s="97">
        <f>BR27</f>
        <v>0</v>
      </c>
      <c r="BZ27" s="92"/>
      <c r="CA27" s="93"/>
      <c r="CB27" s="93"/>
      <c r="CC27" s="94" t="s">
        <v>18</v>
      </c>
      <c r="CD27" s="21">
        <f>IF(CB27="","",CB27-CA27)</f>
        <v>0</v>
      </c>
      <c r="CE27" s="22">
        <f>IF(CB27="","",((MINUTE(CD27)*60+SECOND(CD27))/60)/BZ30)</f>
        <v>0</v>
      </c>
      <c r="CF27" s="95"/>
      <c r="CG27" s="96">
        <f>IF(CE27="","",IF(CC27=$CR$2,PARAMETRES!$N$9,IF(CE27&lt;PARAMETRES!$M$8,PARAMETRES!$N$8,IF(AND(CE27&lt;PARAMETRES!$M$7,CE27&gt;=PARAMETRES!$M$8),PARAMETRES!$N$7,IF(AND(CE27&lt;PARAMETRES!$M$6,CE27&gt;=PARAMETRES!$M$7),PARAMETRES!$N$6,IF(AND(CE27&lt;PARAMETRES!$M$5,CE27&gt;=PARAMETRES!$M$6),PARAMETRES!$N$5,IF(CE27&gt;PARAMETRES!$M$5,PARAMETRES!$N$4,"/")))))))</f>
        <v>0</v>
      </c>
      <c r="CH27" s="97">
        <f>CA27</f>
        <v>0</v>
      </c>
      <c r="CI27" s="92"/>
      <c r="CJ27" s="93"/>
      <c r="CK27" s="93"/>
      <c r="CL27" s="94" t="s">
        <v>18</v>
      </c>
      <c r="CM27" s="21">
        <f>IF(CK27="","",CK27-CJ27)</f>
        <v>0</v>
      </c>
      <c r="CN27" s="22">
        <f>IF(CK27="","",((MINUTE(CM27)*60+SECOND(CM27))/60)/CI30)</f>
        <v>0</v>
      </c>
      <c r="CO27" s="95"/>
      <c r="CP27" s="96">
        <f>IF(CN27="","",IF(CL27=$CR$2,PARAMETRES!$N$9,IF(CN27&lt;PARAMETRES!$M$8,PARAMETRES!$N$8,IF(AND(CN27&lt;PARAMETRES!$M$7,CN27&gt;=PARAMETRES!$M$8),PARAMETRES!$N$7,IF(AND(CN27&lt;PARAMETRES!$M$6,CN27&gt;=PARAMETRES!$M$7),PARAMETRES!$N$6,IF(AND(CN27&lt;PARAMETRES!$M$5,CN27&gt;=PARAMETRES!$M$6),PARAMETRES!$N$5,IF(CN27&gt;PARAMETRES!$M$5,PARAMETRES!$N$4,"/")))))))</f>
        <v>0</v>
      </c>
      <c r="CQ27" s="97">
        <f>CJ27</f>
        <v>0</v>
      </c>
    </row>
    <row r="28" spans="1:95" ht="22.5" customHeight="1">
      <c r="A28" s="88"/>
      <c r="B28" s="14"/>
      <c r="C28" s="89"/>
      <c r="D28" s="90">
        <f>IF(C28="","",LOOKUP(C28,PARAMETRES!$B$4:$B$43,PARAMETRES!$C$4:$C$43))</f>
        <v>0</v>
      </c>
      <c r="E28" s="91">
        <f>B27</f>
        <v>7</v>
      </c>
      <c r="F28" s="92"/>
      <c r="G28" s="93"/>
      <c r="H28" s="93"/>
      <c r="I28" s="94"/>
      <c r="J28" s="21"/>
      <c r="K28" s="21"/>
      <c r="L28" s="95"/>
      <c r="M28" s="96"/>
      <c r="N28" s="97">
        <f>G27</f>
        <v>0</v>
      </c>
      <c r="O28" s="92"/>
      <c r="P28" s="93"/>
      <c r="Q28" s="93"/>
      <c r="R28" s="94"/>
      <c r="S28" s="21"/>
      <c r="T28" s="21"/>
      <c r="U28" s="95"/>
      <c r="V28" s="96"/>
      <c r="W28" s="97">
        <f>P27</f>
        <v>0</v>
      </c>
      <c r="X28" s="92"/>
      <c r="Y28" s="93"/>
      <c r="Z28" s="93"/>
      <c r="AA28" s="94"/>
      <c r="AB28" s="21"/>
      <c r="AC28" s="21"/>
      <c r="AD28" s="95"/>
      <c r="AE28" s="96"/>
      <c r="AF28" s="97">
        <f>Y27</f>
        <v>0</v>
      </c>
      <c r="AG28" s="92"/>
      <c r="AH28" s="93"/>
      <c r="AI28" s="93"/>
      <c r="AJ28" s="94"/>
      <c r="AK28" s="21"/>
      <c r="AL28" s="21"/>
      <c r="AM28" s="95"/>
      <c r="AN28" s="96"/>
      <c r="AO28" s="97">
        <f>AH27</f>
        <v>0</v>
      </c>
      <c r="AP28" s="92"/>
      <c r="AQ28" s="93"/>
      <c r="AR28" s="93"/>
      <c r="AS28" s="94"/>
      <c r="AT28" s="21"/>
      <c r="AU28" s="21"/>
      <c r="AV28" s="95"/>
      <c r="AW28" s="96"/>
      <c r="AX28" s="97">
        <f>AQ27</f>
        <v>0</v>
      </c>
      <c r="AY28" s="92"/>
      <c r="AZ28" s="93"/>
      <c r="BA28" s="93"/>
      <c r="BB28" s="94"/>
      <c r="BC28" s="21"/>
      <c r="BD28" s="21"/>
      <c r="BE28" s="95"/>
      <c r="BF28" s="96"/>
      <c r="BG28" s="97">
        <f>AZ27</f>
        <v>0</v>
      </c>
      <c r="BH28" s="92"/>
      <c r="BI28" s="93"/>
      <c r="BJ28" s="93"/>
      <c r="BK28" s="94"/>
      <c r="BL28" s="21"/>
      <c r="BM28" s="21"/>
      <c r="BN28" s="95"/>
      <c r="BO28" s="96"/>
      <c r="BP28" s="97">
        <f>BI27</f>
        <v>0</v>
      </c>
      <c r="BQ28" s="92"/>
      <c r="BR28" s="93"/>
      <c r="BS28" s="93"/>
      <c r="BT28" s="94"/>
      <c r="BU28" s="21"/>
      <c r="BV28" s="21"/>
      <c r="BW28" s="95"/>
      <c r="BX28" s="96"/>
      <c r="BY28" s="97">
        <f>BR27</f>
        <v>0</v>
      </c>
      <c r="BZ28" s="92"/>
      <c r="CA28" s="93"/>
      <c r="CB28" s="93"/>
      <c r="CC28" s="94"/>
      <c r="CD28" s="21"/>
      <c r="CE28" s="21"/>
      <c r="CF28" s="95"/>
      <c r="CG28" s="96"/>
      <c r="CH28" s="97">
        <f>CA27</f>
        <v>0</v>
      </c>
      <c r="CI28" s="92"/>
      <c r="CJ28" s="93"/>
      <c r="CK28" s="93"/>
      <c r="CL28" s="94"/>
      <c r="CM28" s="21"/>
      <c r="CN28" s="21"/>
      <c r="CO28" s="95"/>
      <c r="CP28" s="96"/>
      <c r="CQ28" s="97">
        <f>CJ27</f>
        <v>0</v>
      </c>
    </row>
    <row r="29" spans="1:95" ht="22.5" customHeight="1">
      <c r="A29" s="88"/>
      <c r="B29" s="14"/>
      <c r="C29" s="89"/>
      <c r="D29" s="90">
        <f>IF(C29="","",LOOKUP(C29,PARAMETRES!$B$4:$B$43,PARAMETRES!$C$4:$C$43))</f>
        <v>0</v>
      </c>
      <c r="E29" s="91">
        <f>B27</f>
        <v>7</v>
      </c>
      <c r="F29" s="92"/>
      <c r="G29" s="93"/>
      <c r="H29" s="93"/>
      <c r="I29" s="94"/>
      <c r="J29" s="21">
        <f>J27</f>
        <v>0</v>
      </c>
      <c r="K29" s="22"/>
      <c r="L29" s="95"/>
      <c r="M29" s="96"/>
      <c r="N29" s="97">
        <f>G27</f>
        <v>0</v>
      </c>
      <c r="O29" s="92"/>
      <c r="P29" s="93"/>
      <c r="Q29" s="93"/>
      <c r="R29" s="94"/>
      <c r="S29" s="21">
        <f>S27</f>
        <v>0</v>
      </c>
      <c r="T29" s="22"/>
      <c r="U29" s="95"/>
      <c r="V29" s="96"/>
      <c r="W29" s="97">
        <f>P27</f>
        <v>0</v>
      </c>
      <c r="X29" s="92"/>
      <c r="Y29" s="93"/>
      <c r="Z29" s="93"/>
      <c r="AA29" s="94"/>
      <c r="AB29" s="21">
        <f>AB27</f>
        <v>0</v>
      </c>
      <c r="AC29" s="22"/>
      <c r="AD29" s="95"/>
      <c r="AE29" s="96"/>
      <c r="AF29" s="97">
        <f>Y27</f>
        <v>0</v>
      </c>
      <c r="AG29" s="92"/>
      <c r="AH29" s="93"/>
      <c r="AI29" s="93"/>
      <c r="AJ29" s="94"/>
      <c r="AK29" s="21">
        <f>AK27</f>
        <v>0</v>
      </c>
      <c r="AL29" s="22"/>
      <c r="AM29" s="95"/>
      <c r="AN29" s="96"/>
      <c r="AO29" s="97">
        <f>AH27</f>
        <v>0</v>
      </c>
      <c r="AP29" s="92"/>
      <c r="AQ29" s="93"/>
      <c r="AR29" s="93"/>
      <c r="AS29" s="94"/>
      <c r="AT29" s="21">
        <f>AT27</f>
        <v>0</v>
      </c>
      <c r="AU29" s="22"/>
      <c r="AV29" s="95"/>
      <c r="AW29" s="96"/>
      <c r="AX29" s="97">
        <f>AQ27</f>
        <v>0</v>
      </c>
      <c r="AY29" s="92"/>
      <c r="AZ29" s="93"/>
      <c r="BA29" s="93"/>
      <c r="BB29" s="94"/>
      <c r="BC29" s="21">
        <f>BC27</f>
        <v>0</v>
      </c>
      <c r="BD29" s="22"/>
      <c r="BE29" s="95"/>
      <c r="BF29" s="96"/>
      <c r="BG29" s="97">
        <f>AZ27</f>
        <v>0</v>
      </c>
      <c r="BH29" s="92"/>
      <c r="BI29" s="93"/>
      <c r="BJ29" s="93"/>
      <c r="BK29" s="94"/>
      <c r="BL29" s="21">
        <f>BL27</f>
        <v>0</v>
      </c>
      <c r="BM29" s="22"/>
      <c r="BN29" s="95"/>
      <c r="BO29" s="96"/>
      <c r="BP29" s="97">
        <f>BI27</f>
        <v>0</v>
      </c>
      <c r="BQ29" s="92"/>
      <c r="BR29" s="93"/>
      <c r="BS29" s="93"/>
      <c r="BT29" s="94"/>
      <c r="BU29" s="21">
        <f>BU27</f>
        <v>0</v>
      </c>
      <c r="BV29" s="22"/>
      <c r="BW29" s="95"/>
      <c r="BX29" s="96"/>
      <c r="BY29" s="97">
        <f>BR27</f>
        <v>0</v>
      </c>
      <c r="BZ29" s="92"/>
      <c r="CA29" s="93"/>
      <c r="CB29" s="93"/>
      <c r="CC29" s="94"/>
      <c r="CD29" s="21">
        <f>CD27</f>
        <v>0</v>
      </c>
      <c r="CE29" s="22"/>
      <c r="CF29" s="95"/>
      <c r="CG29" s="96"/>
      <c r="CH29" s="97">
        <f>CA27</f>
        <v>0</v>
      </c>
      <c r="CI29" s="92"/>
      <c r="CJ29" s="93"/>
      <c r="CK29" s="93"/>
      <c r="CL29" s="94"/>
      <c r="CM29" s="21">
        <f>CM27</f>
        <v>0</v>
      </c>
      <c r="CN29" s="22"/>
      <c r="CO29" s="95"/>
      <c r="CP29" s="96"/>
      <c r="CQ29" s="97">
        <f>CJ27</f>
        <v>0</v>
      </c>
    </row>
    <row r="30" spans="1:95" ht="5.25" customHeight="1">
      <c r="A30" s="98"/>
      <c r="B30" s="27"/>
      <c r="C30" s="98"/>
      <c r="D30" s="98"/>
      <c r="E30" s="91"/>
      <c r="F30" s="99" t="e">
        <f>LOOKUP(F27,PARAMETRES!$G$4:$G$23,PARAMETRES!$K$4:$K$23)/1000</f>
        <v>#N/A</v>
      </c>
      <c r="G30" s="100"/>
      <c r="H30" s="100"/>
      <c r="I30" s="99"/>
      <c r="J30" s="29"/>
      <c r="K30" s="30" t="s">
        <v>22</v>
      </c>
      <c r="L30" s="30"/>
      <c r="M30" s="31"/>
      <c r="N30" s="91"/>
      <c r="O30" s="99" t="e">
        <f>LOOKUP(O27,PARAMETRES!$G$4:$G$23,PARAMETRES!$K$4:$K$23)/1000</f>
        <v>#N/A</v>
      </c>
      <c r="P30" s="100"/>
      <c r="Q30" s="100"/>
      <c r="R30" s="99"/>
      <c r="S30" s="29"/>
      <c r="T30" s="30" t="s">
        <v>22</v>
      </c>
      <c r="U30" s="30"/>
      <c r="V30" s="31"/>
      <c r="W30" s="91"/>
      <c r="X30" s="99" t="e">
        <f>LOOKUP(X27,PARAMETRES!$G$4:$G$23,PARAMETRES!$K$4:$K$23)/1000</f>
        <v>#N/A</v>
      </c>
      <c r="Y30" s="100"/>
      <c r="Z30" s="100"/>
      <c r="AA30" s="99"/>
      <c r="AB30" s="29"/>
      <c r="AC30" s="30" t="s">
        <v>22</v>
      </c>
      <c r="AD30" s="30"/>
      <c r="AE30" s="31"/>
      <c r="AF30" s="91"/>
      <c r="AG30" s="99" t="e">
        <f>LOOKUP(AG27,PARAMETRES!$G$4:$G$23,PARAMETRES!$K$4:$K$23)/1000</f>
        <v>#N/A</v>
      </c>
      <c r="AH30" s="100"/>
      <c r="AI30" s="100"/>
      <c r="AJ30" s="99"/>
      <c r="AK30" s="29"/>
      <c r="AL30" s="30" t="s">
        <v>22</v>
      </c>
      <c r="AM30" s="30"/>
      <c r="AN30" s="31"/>
      <c r="AO30" s="91"/>
      <c r="AP30" s="99" t="e">
        <f>LOOKUP(AP27,PARAMETRES!$G$4:$G$23,PARAMETRES!$K$4:$K$23)/1000</f>
        <v>#N/A</v>
      </c>
      <c r="AQ30" s="100"/>
      <c r="AR30" s="100"/>
      <c r="AS30" s="99"/>
      <c r="AT30" s="29"/>
      <c r="AU30" s="30" t="s">
        <v>22</v>
      </c>
      <c r="AV30" s="30"/>
      <c r="AW30" s="31"/>
      <c r="AX30" s="91"/>
      <c r="AY30" s="99" t="e">
        <f>LOOKUP(AY27,PARAMETRES!$G$4:$G$23,PARAMETRES!$K$4:$K$23)/1000</f>
        <v>#N/A</v>
      </c>
      <c r="AZ30" s="100"/>
      <c r="BA30" s="100"/>
      <c r="BB30" s="99"/>
      <c r="BC30" s="29"/>
      <c r="BD30" s="30" t="s">
        <v>22</v>
      </c>
      <c r="BE30" s="30"/>
      <c r="BF30" s="31"/>
      <c r="BG30" s="91"/>
      <c r="BH30" s="99" t="e">
        <f>LOOKUP(BH27,PARAMETRES!$G$4:$G$23,PARAMETRES!$K$4:$K$23)/1000</f>
        <v>#N/A</v>
      </c>
      <c r="BI30" s="100"/>
      <c r="BJ30" s="100"/>
      <c r="BK30" s="99"/>
      <c r="BL30" s="29"/>
      <c r="BM30" s="30" t="s">
        <v>22</v>
      </c>
      <c r="BN30" s="30"/>
      <c r="BO30" s="31"/>
      <c r="BP30" s="91"/>
      <c r="BQ30" s="99" t="e">
        <f>LOOKUP(BQ27,PARAMETRES!$G$4:$G$23,PARAMETRES!$K$4:$K$23)/1000</f>
        <v>#N/A</v>
      </c>
      <c r="BR30" s="100"/>
      <c r="BS30" s="100"/>
      <c r="BT30" s="99"/>
      <c r="BU30" s="29"/>
      <c r="BV30" s="30" t="s">
        <v>22</v>
      </c>
      <c r="BW30" s="30"/>
      <c r="BX30" s="31"/>
      <c r="BY30" s="91"/>
      <c r="BZ30" s="99" t="e">
        <f>LOOKUP(BZ27,PARAMETRES!$G$4:$G$23,PARAMETRES!$K$4:$K$23)/1000</f>
        <v>#N/A</v>
      </c>
      <c r="CA30" s="100"/>
      <c r="CB30" s="100"/>
      <c r="CC30" s="99"/>
      <c r="CD30" s="29"/>
      <c r="CE30" s="30" t="s">
        <v>22</v>
      </c>
      <c r="CF30" s="30"/>
      <c r="CG30" s="31"/>
      <c r="CH30" s="91"/>
      <c r="CI30" s="99" t="e">
        <f>LOOKUP(CI27,PARAMETRES!$G$4:$G$23,PARAMETRES!$K$4:$K$23)/1000</f>
        <v>#N/A</v>
      </c>
      <c r="CJ30" s="100"/>
      <c r="CK30" s="100"/>
      <c r="CL30" s="99"/>
      <c r="CM30" s="29"/>
      <c r="CN30" s="30" t="s">
        <v>22</v>
      </c>
      <c r="CO30" s="30"/>
      <c r="CP30" s="31"/>
      <c r="CQ30" s="91"/>
    </row>
    <row r="31" spans="1:95" ht="22.5" customHeight="1">
      <c r="A31" s="88" t="s">
        <v>63</v>
      </c>
      <c r="B31" s="14">
        <v>8</v>
      </c>
      <c r="C31" s="89"/>
      <c r="D31" s="90">
        <f>IF(C31="","",LOOKUP(C31,PARAMETRES!$B$4:$B$43,PARAMETRES!$C$4:$C$43))</f>
        <v>0</v>
      </c>
      <c r="E31" s="91">
        <f>B31</f>
        <v>8</v>
      </c>
      <c r="F31" s="92"/>
      <c r="G31" s="93"/>
      <c r="H31" s="93"/>
      <c r="I31" s="94" t="s">
        <v>18</v>
      </c>
      <c r="J31" s="21">
        <f>IF(H31="","",H31-G31)</f>
        <v>0</v>
      </c>
      <c r="K31" s="22">
        <f>IF(H31="","",((MINUTE(J31)*60+SECOND(J31))/60)/F34)</f>
        <v>0</v>
      </c>
      <c r="L31" s="95"/>
      <c r="M31" s="96">
        <f>IF(K31="","",IF(I31=$CR$2,PARAMETRES!$N$9,IF(K31&lt;PARAMETRES!$M$8,PARAMETRES!$N$8,IF(AND(K31&lt;PARAMETRES!$M$7,K31&gt;=PARAMETRES!$M$8),PARAMETRES!$N$7,IF(AND(K31&lt;PARAMETRES!$M$6,K31&gt;=PARAMETRES!$M$7),PARAMETRES!$N$6,IF(AND(K31&lt;PARAMETRES!$M$5,K31&gt;=PARAMETRES!$M$6),PARAMETRES!$N$5,IF(K31&gt;PARAMETRES!$M$5,PARAMETRES!$N$4,"/")))))))</f>
        <v>0</v>
      </c>
      <c r="N31" s="97">
        <f>G31</f>
        <v>0</v>
      </c>
      <c r="O31" s="92"/>
      <c r="P31" s="93"/>
      <c r="Q31" s="93"/>
      <c r="R31" s="94" t="s">
        <v>18</v>
      </c>
      <c r="S31" s="21">
        <f>IF(Q31="","",Q31-P31)</f>
        <v>0</v>
      </c>
      <c r="T31" s="22">
        <f>IF(Q31="","",((MINUTE(S31)*60+SECOND(S31))/60)/O34)</f>
        <v>0</v>
      </c>
      <c r="U31" s="95"/>
      <c r="V31" s="96">
        <f>IF(T31="","",IF(R31=$CR$2,PARAMETRES!$N$9,IF(T31&lt;PARAMETRES!$M$8,PARAMETRES!$N$8,IF(AND(T31&lt;PARAMETRES!$M$7,T31&gt;=PARAMETRES!$M$8),PARAMETRES!$N$7,IF(AND(T31&lt;PARAMETRES!$M$6,T31&gt;=PARAMETRES!$M$7),PARAMETRES!$N$6,IF(AND(T31&lt;PARAMETRES!$M$5,T31&gt;=PARAMETRES!$M$6),PARAMETRES!$N$5,IF(T31&gt;PARAMETRES!$M$5,PARAMETRES!$N$4,"/")))))))</f>
        <v>0</v>
      </c>
      <c r="W31" s="97">
        <f>P31</f>
        <v>0</v>
      </c>
      <c r="X31" s="92"/>
      <c r="Y31" s="93"/>
      <c r="Z31" s="93"/>
      <c r="AA31" s="94" t="s">
        <v>18</v>
      </c>
      <c r="AB31" s="21">
        <f>IF(Z31="","",Z31-Y31)</f>
        <v>0</v>
      </c>
      <c r="AC31" s="22">
        <f>IF(Z31="","",((MINUTE(AB31)*60+SECOND(AB31))/60)/X34)</f>
        <v>0</v>
      </c>
      <c r="AD31" s="95"/>
      <c r="AE31" s="96">
        <f>IF(AC31="","",IF(AA31=$CR$2,PARAMETRES!$N$9,IF(AC31&lt;PARAMETRES!$M$8,PARAMETRES!$N$8,IF(AND(AC31&lt;PARAMETRES!$M$7,AC31&gt;=PARAMETRES!$M$8),PARAMETRES!$N$7,IF(AND(AC31&lt;PARAMETRES!$M$6,AC31&gt;=PARAMETRES!$M$7),PARAMETRES!$N$6,IF(AND(AC31&lt;PARAMETRES!$M$5,AC31&gt;=PARAMETRES!$M$6),PARAMETRES!$N$5,IF(AC31&gt;PARAMETRES!$M$5,PARAMETRES!$N$4,"/")))))))</f>
        <v>0</v>
      </c>
      <c r="AF31" s="97">
        <f>Y31</f>
        <v>0</v>
      </c>
      <c r="AG31" s="92"/>
      <c r="AH31" s="93"/>
      <c r="AI31" s="93"/>
      <c r="AJ31" s="94" t="s">
        <v>18</v>
      </c>
      <c r="AK31" s="21">
        <f>IF(AI31="","",AI31-AH31)</f>
        <v>0</v>
      </c>
      <c r="AL31" s="22">
        <f>IF(AI31="","",((MINUTE(AK31)*60+SECOND(AK31))/60)/AG34)</f>
        <v>0</v>
      </c>
      <c r="AM31" s="95"/>
      <c r="AN31" s="96">
        <f>IF(AL31="","",IF(AJ31=$CR$2,PARAMETRES!$N$9,IF(AL31&lt;PARAMETRES!$M$8,PARAMETRES!$N$8,IF(AND(AL31&lt;PARAMETRES!$M$7,AL31&gt;=PARAMETRES!$M$8),PARAMETRES!$N$7,IF(AND(AL31&lt;PARAMETRES!$M$6,AL31&gt;=PARAMETRES!$M$7),PARAMETRES!$N$6,IF(AND(AL31&lt;PARAMETRES!$M$5,AL31&gt;=PARAMETRES!$M$6),PARAMETRES!$N$5,IF(AL31&gt;PARAMETRES!$M$5,PARAMETRES!$N$4,"/")))))))</f>
        <v>0</v>
      </c>
      <c r="AO31" s="97">
        <f>AH31</f>
        <v>0</v>
      </c>
      <c r="AP31" s="92"/>
      <c r="AQ31" s="93"/>
      <c r="AR31" s="93"/>
      <c r="AS31" s="94" t="s">
        <v>18</v>
      </c>
      <c r="AT31" s="21">
        <f>IF(AR31="","",AR31-AQ31)</f>
        <v>0</v>
      </c>
      <c r="AU31" s="22">
        <f>IF(AR31="","",((MINUTE(AT31)*60+SECOND(AT31))/60)/AP34)</f>
        <v>0</v>
      </c>
      <c r="AV31" s="95"/>
      <c r="AW31" s="96">
        <f>IF(AU31="","",IF(AS31=$CR$2,PARAMETRES!$N$9,IF(AU31&lt;PARAMETRES!$M$8,PARAMETRES!$N$8,IF(AND(AU31&lt;PARAMETRES!$M$7,AU31&gt;=PARAMETRES!$M$8),PARAMETRES!$N$7,IF(AND(AU31&lt;PARAMETRES!$M$6,AU31&gt;=PARAMETRES!$M$7),PARAMETRES!$N$6,IF(AND(AU31&lt;PARAMETRES!$M$5,AU31&gt;=PARAMETRES!$M$6),PARAMETRES!$N$5,IF(AU31&gt;PARAMETRES!$M$5,PARAMETRES!$N$4,"/")))))))</f>
        <v>0</v>
      </c>
      <c r="AX31" s="97">
        <f>AQ31</f>
        <v>0</v>
      </c>
      <c r="AY31" s="92"/>
      <c r="AZ31" s="93"/>
      <c r="BA31" s="93"/>
      <c r="BB31" s="94" t="s">
        <v>18</v>
      </c>
      <c r="BC31" s="21">
        <f>IF(BA31="","",BA31-AZ31)</f>
        <v>0</v>
      </c>
      <c r="BD31" s="22">
        <f>IF(BA31="","",((MINUTE(BC31)*60+SECOND(BC31))/60)/AY34)</f>
        <v>0</v>
      </c>
      <c r="BE31" s="95"/>
      <c r="BF31" s="96">
        <f>IF(BD31="","",IF(BB31=$CR$2,PARAMETRES!$N$9,IF(BD31&lt;PARAMETRES!$M$8,PARAMETRES!$N$8,IF(AND(BD31&lt;PARAMETRES!$M$7,BD31&gt;=PARAMETRES!$M$8),PARAMETRES!$N$7,IF(AND(BD31&lt;PARAMETRES!$M$6,BD31&gt;=PARAMETRES!$M$7),PARAMETRES!$N$6,IF(AND(BD31&lt;PARAMETRES!$M$5,BD31&gt;=PARAMETRES!$M$6),PARAMETRES!$N$5,IF(BD31&gt;PARAMETRES!$M$5,PARAMETRES!$N$4,"/")))))))</f>
        <v>0</v>
      </c>
      <c r="BG31" s="97">
        <f>AZ31</f>
        <v>0</v>
      </c>
      <c r="BH31" s="92"/>
      <c r="BI31" s="93"/>
      <c r="BJ31" s="93"/>
      <c r="BK31" s="94" t="s">
        <v>18</v>
      </c>
      <c r="BL31" s="21">
        <f>IF(BJ31="","",BJ31-BI31)</f>
        <v>0</v>
      </c>
      <c r="BM31" s="22">
        <f>IF(BJ31="","",((MINUTE(BL31)*60+SECOND(BL31))/60)/BH34)</f>
        <v>0</v>
      </c>
      <c r="BN31" s="95"/>
      <c r="BO31" s="96">
        <f>IF(BM31="","",IF(BK31=$CR$2,PARAMETRES!$N$9,IF(BM31&lt;PARAMETRES!$M$8,PARAMETRES!$N$8,IF(AND(BM31&lt;PARAMETRES!$M$7,BM31&gt;=PARAMETRES!$M$8),PARAMETRES!$N$7,IF(AND(BM31&lt;PARAMETRES!$M$6,BM31&gt;=PARAMETRES!$M$7),PARAMETRES!$N$6,IF(AND(BM31&lt;PARAMETRES!$M$5,BM31&gt;=PARAMETRES!$M$6),PARAMETRES!$N$5,IF(BM31&gt;PARAMETRES!$M$5,PARAMETRES!$N$4,"/")))))))</f>
        <v>0</v>
      </c>
      <c r="BP31" s="97">
        <f>BI31</f>
        <v>0</v>
      </c>
      <c r="BQ31" s="92"/>
      <c r="BR31" s="93"/>
      <c r="BS31" s="93"/>
      <c r="BT31" s="94" t="s">
        <v>18</v>
      </c>
      <c r="BU31" s="21">
        <f>IF(BS31="","",BS31-BR31)</f>
        <v>0</v>
      </c>
      <c r="BV31" s="22">
        <f>IF(BS31="","",((MINUTE(BU31)*60+SECOND(BU31))/60)/BQ34)</f>
        <v>0</v>
      </c>
      <c r="BW31" s="95"/>
      <c r="BX31" s="96">
        <f>IF(BV31="","",IF(BT31=$CR$2,PARAMETRES!$N$9,IF(BV31&lt;PARAMETRES!$M$8,PARAMETRES!$N$8,IF(AND(BV31&lt;PARAMETRES!$M$7,BV31&gt;=PARAMETRES!$M$8),PARAMETRES!$N$7,IF(AND(BV31&lt;PARAMETRES!$M$6,BV31&gt;=PARAMETRES!$M$7),PARAMETRES!$N$6,IF(AND(BV31&lt;PARAMETRES!$M$5,BV31&gt;=PARAMETRES!$M$6),PARAMETRES!$N$5,IF(BV31&gt;PARAMETRES!$M$5,PARAMETRES!$N$4,"/")))))))</f>
        <v>0</v>
      </c>
      <c r="BY31" s="97">
        <f>BR31</f>
        <v>0</v>
      </c>
      <c r="BZ31" s="92"/>
      <c r="CA31" s="93"/>
      <c r="CB31" s="93"/>
      <c r="CC31" s="94" t="s">
        <v>18</v>
      </c>
      <c r="CD31" s="21">
        <f>IF(CB31="","",CB31-CA31)</f>
        <v>0</v>
      </c>
      <c r="CE31" s="22">
        <f>IF(CB31="","",((MINUTE(CD31)*60+SECOND(CD31))/60)/BZ34)</f>
        <v>0</v>
      </c>
      <c r="CF31" s="95"/>
      <c r="CG31" s="96">
        <f>IF(CE31="","",IF(CC31=$CR$2,PARAMETRES!$N$9,IF(CE31&lt;PARAMETRES!$M$8,PARAMETRES!$N$8,IF(AND(CE31&lt;PARAMETRES!$M$7,CE31&gt;=PARAMETRES!$M$8),PARAMETRES!$N$7,IF(AND(CE31&lt;PARAMETRES!$M$6,CE31&gt;=PARAMETRES!$M$7),PARAMETRES!$N$6,IF(AND(CE31&lt;PARAMETRES!$M$5,CE31&gt;=PARAMETRES!$M$6),PARAMETRES!$N$5,IF(CE31&gt;PARAMETRES!$M$5,PARAMETRES!$N$4,"/")))))))</f>
        <v>0</v>
      </c>
      <c r="CH31" s="97">
        <f>CA31</f>
        <v>0</v>
      </c>
      <c r="CI31" s="92"/>
      <c r="CJ31" s="93"/>
      <c r="CK31" s="93"/>
      <c r="CL31" s="94" t="s">
        <v>18</v>
      </c>
      <c r="CM31" s="21">
        <f>IF(CK31="","",CK31-CJ31)</f>
        <v>0</v>
      </c>
      <c r="CN31" s="22">
        <f>IF(CK31="","",((MINUTE(CM31)*60+SECOND(CM31))/60)/CI34)</f>
        <v>0</v>
      </c>
      <c r="CO31" s="95"/>
      <c r="CP31" s="96">
        <f>IF(CN31="","",IF(CL31=$CR$2,PARAMETRES!$N$9,IF(CN31&lt;PARAMETRES!$M$8,PARAMETRES!$N$8,IF(AND(CN31&lt;PARAMETRES!$M$7,CN31&gt;=PARAMETRES!$M$8),PARAMETRES!$N$7,IF(AND(CN31&lt;PARAMETRES!$M$6,CN31&gt;=PARAMETRES!$M$7),PARAMETRES!$N$6,IF(AND(CN31&lt;PARAMETRES!$M$5,CN31&gt;=PARAMETRES!$M$6),PARAMETRES!$N$5,IF(CN31&gt;PARAMETRES!$M$5,PARAMETRES!$N$4,"/")))))))</f>
        <v>0</v>
      </c>
      <c r="CQ31" s="97">
        <f>CJ31</f>
        <v>0</v>
      </c>
    </row>
    <row r="32" spans="1:95" ht="22.5" customHeight="1">
      <c r="A32" s="88"/>
      <c r="B32" s="14"/>
      <c r="C32" s="89"/>
      <c r="D32" s="90">
        <f>IF(C32="","",LOOKUP(C32,PARAMETRES!$B$4:$B$43,PARAMETRES!$C$4:$C$43))</f>
        <v>0</v>
      </c>
      <c r="E32" s="91">
        <f>B31</f>
        <v>8</v>
      </c>
      <c r="F32" s="92"/>
      <c r="G32" s="93"/>
      <c r="H32" s="93"/>
      <c r="I32" s="94"/>
      <c r="J32" s="21"/>
      <c r="K32" s="21"/>
      <c r="L32" s="95"/>
      <c r="M32" s="96"/>
      <c r="N32" s="97">
        <f>G31</f>
        <v>0</v>
      </c>
      <c r="O32" s="92"/>
      <c r="P32" s="93"/>
      <c r="Q32" s="93"/>
      <c r="R32" s="94"/>
      <c r="S32" s="21"/>
      <c r="T32" s="21"/>
      <c r="U32" s="95"/>
      <c r="V32" s="96"/>
      <c r="W32" s="97">
        <f>P31</f>
        <v>0</v>
      </c>
      <c r="X32" s="92"/>
      <c r="Y32" s="93"/>
      <c r="Z32" s="93"/>
      <c r="AA32" s="94"/>
      <c r="AB32" s="21"/>
      <c r="AC32" s="21"/>
      <c r="AD32" s="95"/>
      <c r="AE32" s="96"/>
      <c r="AF32" s="97">
        <f>Y31</f>
        <v>0</v>
      </c>
      <c r="AG32" s="92"/>
      <c r="AH32" s="93"/>
      <c r="AI32" s="93"/>
      <c r="AJ32" s="94"/>
      <c r="AK32" s="21"/>
      <c r="AL32" s="21"/>
      <c r="AM32" s="95"/>
      <c r="AN32" s="96"/>
      <c r="AO32" s="97">
        <f>AH31</f>
        <v>0</v>
      </c>
      <c r="AP32" s="92"/>
      <c r="AQ32" s="93"/>
      <c r="AR32" s="93"/>
      <c r="AS32" s="94"/>
      <c r="AT32" s="21"/>
      <c r="AU32" s="21"/>
      <c r="AV32" s="95"/>
      <c r="AW32" s="96"/>
      <c r="AX32" s="97">
        <f>AQ31</f>
        <v>0</v>
      </c>
      <c r="AY32" s="92"/>
      <c r="AZ32" s="93"/>
      <c r="BA32" s="93"/>
      <c r="BB32" s="94"/>
      <c r="BC32" s="21"/>
      <c r="BD32" s="21"/>
      <c r="BE32" s="95"/>
      <c r="BF32" s="96"/>
      <c r="BG32" s="97">
        <f>AZ31</f>
        <v>0</v>
      </c>
      <c r="BH32" s="92"/>
      <c r="BI32" s="93"/>
      <c r="BJ32" s="93"/>
      <c r="BK32" s="94"/>
      <c r="BL32" s="21"/>
      <c r="BM32" s="21"/>
      <c r="BN32" s="95"/>
      <c r="BO32" s="96"/>
      <c r="BP32" s="97">
        <f>BI31</f>
        <v>0</v>
      </c>
      <c r="BQ32" s="92"/>
      <c r="BR32" s="93"/>
      <c r="BS32" s="93"/>
      <c r="BT32" s="94"/>
      <c r="BU32" s="21"/>
      <c r="BV32" s="21"/>
      <c r="BW32" s="95"/>
      <c r="BX32" s="96"/>
      <c r="BY32" s="97">
        <f>BR31</f>
        <v>0</v>
      </c>
      <c r="BZ32" s="92"/>
      <c r="CA32" s="93"/>
      <c r="CB32" s="93"/>
      <c r="CC32" s="94"/>
      <c r="CD32" s="21"/>
      <c r="CE32" s="21"/>
      <c r="CF32" s="95"/>
      <c r="CG32" s="96"/>
      <c r="CH32" s="97">
        <f>CA31</f>
        <v>0</v>
      </c>
      <c r="CI32" s="92"/>
      <c r="CJ32" s="93"/>
      <c r="CK32" s="93"/>
      <c r="CL32" s="94"/>
      <c r="CM32" s="21"/>
      <c r="CN32" s="21"/>
      <c r="CO32" s="95"/>
      <c r="CP32" s="96"/>
      <c r="CQ32" s="97">
        <f>CJ31</f>
        <v>0</v>
      </c>
    </row>
    <row r="33" spans="1:95" ht="22.5" customHeight="1">
      <c r="A33" s="88"/>
      <c r="B33" s="14"/>
      <c r="C33" s="89"/>
      <c r="D33" s="90">
        <f>IF(C33="","",LOOKUP(C33,PARAMETRES!$B$4:$B$43,PARAMETRES!$C$4:$C$43))</f>
        <v>0</v>
      </c>
      <c r="E33" s="91">
        <f>B31</f>
        <v>8</v>
      </c>
      <c r="F33" s="92"/>
      <c r="G33" s="93"/>
      <c r="H33" s="93"/>
      <c r="I33" s="94"/>
      <c r="J33" s="21">
        <f>J31</f>
        <v>0</v>
      </c>
      <c r="K33" s="22"/>
      <c r="L33" s="95"/>
      <c r="M33" s="96"/>
      <c r="N33" s="97">
        <f>G31</f>
        <v>0</v>
      </c>
      <c r="O33" s="92"/>
      <c r="P33" s="93"/>
      <c r="Q33" s="93"/>
      <c r="R33" s="94"/>
      <c r="S33" s="21">
        <f>S31</f>
        <v>0</v>
      </c>
      <c r="T33" s="22"/>
      <c r="U33" s="95"/>
      <c r="V33" s="96"/>
      <c r="W33" s="97">
        <f>P31</f>
        <v>0</v>
      </c>
      <c r="X33" s="92"/>
      <c r="Y33" s="93"/>
      <c r="Z33" s="93"/>
      <c r="AA33" s="94"/>
      <c r="AB33" s="21">
        <f>AB31</f>
        <v>0</v>
      </c>
      <c r="AC33" s="22"/>
      <c r="AD33" s="95"/>
      <c r="AE33" s="96"/>
      <c r="AF33" s="97">
        <f>Y31</f>
        <v>0</v>
      </c>
      <c r="AG33" s="92"/>
      <c r="AH33" s="93"/>
      <c r="AI33" s="93"/>
      <c r="AJ33" s="94"/>
      <c r="AK33" s="21">
        <f>AK31</f>
        <v>0</v>
      </c>
      <c r="AL33" s="22"/>
      <c r="AM33" s="95"/>
      <c r="AN33" s="96"/>
      <c r="AO33" s="97">
        <f>AH31</f>
        <v>0</v>
      </c>
      <c r="AP33" s="92"/>
      <c r="AQ33" s="93"/>
      <c r="AR33" s="93"/>
      <c r="AS33" s="94"/>
      <c r="AT33" s="21">
        <f>AT31</f>
        <v>0</v>
      </c>
      <c r="AU33" s="22"/>
      <c r="AV33" s="95"/>
      <c r="AW33" s="96"/>
      <c r="AX33" s="97">
        <f>AQ31</f>
        <v>0</v>
      </c>
      <c r="AY33" s="92"/>
      <c r="AZ33" s="93"/>
      <c r="BA33" s="93"/>
      <c r="BB33" s="94"/>
      <c r="BC33" s="21">
        <f>BC31</f>
        <v>0</v>
      </c>
      <c r="BD33" s="22"/>
      <c r="BE33" s="95"/>
      <c r="BF33" s="96"/>
      <c r="BG33" s="97">
        <f>AZ31</f>
        <v>0</v>
      </c>
      <c r="BH33" s="92"/>
      <c r="BI33" s="93"/>
      <c r="BJ33" s="93"/>
      <c r="BK33" s="94"/>
      <c r="BL33" s="21">
        <f>BL31</f>
        <v>0</v>
      </c>
      <c r="BM33" s="22"/>
      <c r="BN33" s="95"/>
      <c r="BO33" s="96"/>
      <c r="BP33" s="97">
        <f>BI31</f>
        <v>0</v>
      </c>
      <c r="BQ33" s="92"/>
      <c r="BR33" s="93"/>
      <c r="BS33" s="93"/>
      <c r="BT33" s="94"/>
      <c r="BU33" s="21">
        <f>BU31</f>
        <v>0</v>
      </c>
      <c r="BV33" s="22"/>
      <c r="BW33" s="95"/>
      <c r="BX33" s="96"/>
      <c r="BY33" s="97">
        <f>BR31</f>
        <v>0</v>
      </c>
      <c r="BZ33" s="92"/>
      <c r="CA33" s="93"/>
      <c r="CB33" s="93"/>
      <c r="CC33" s="94"/>
      <c r="CD33" s="21">
        <f>CD31</f>
        <v>0</v>
      </c>
      <c r="CE33" s="22"/>
      <c r="CF33" s="95"/>
      <c r="CG33" s="96"/>
      <c r="CH33" s="97">
        <f>CA31</f>
        <v>0</v>
      </c>
      <c r="CI33" s="92"/>
      <c r="CJ33" s="93"/>
      <c r="CK33" s="93"/>
      <c r="CL33" s="94"/>
      <c r="CM33" s="21">
        <f>CM31</f>
        <v>0</v>
      </c>
      <c r="CN33" s="22"/>
      <c r="CO33" s="95"/>
      <c r="CP33" s="96"/>
      <c r="CQ33" s="97">
        <f>CJ31</f>
        <v>0</v>
      </c>
    </row>
    <row r="34" spans="1:95" ht="5.25" customHeight="1">
      <c r="A34" s="98"/>
      <c r="B34" s="27"/>
      <c r="C34" s="98"/>
      <c r="D34" s="98"/>
      <c r="E34" s="91"/>
      <c r="F34" s="99" t="e">
        <f>LOOKUP(F31,PARAMETRES!$G$4:$G$23,PARAMETRES!$K$4:$K$23)/1000</f>
        <v>#N/A</v>
      </c>
      <c r="G34" s="100"/>
      <c r="H34" s="100"/>
      <c r="I34" s="99"/>
      <c r="J34" s="29"/>
      <c r="K34" s="30" t="s">
        <v>22</v>
      </c>
      <c r="L34" s="30"/>
      <c r="M34" s="31"/>
      <c r="N34" s="91"/>
      <c r="O34" s="99" t="e">
        <f>LOOKUP(O31,PARAMETRES!$G$4:$G$23,PARAMETRES!$K$4:$K$23)/1000</f>
        <v>#N/A</v>
      </c>
      <c r="P34" s="100"/>
      <c r="Q34" s="100"/>
      <c r="R34" s="99"/>
      <c r="S34" s="29"/>
      <c r="T34" s="30" t="s">
        <v>22</v>
      </c>
      <c r="U34" s="30"/>
      <c r="V34" s="31"/>
      <c r="W34" s="91"/>
      <c r="X34" s="99" t="e">
        <f>LOOKUP(X31,PARAMETRES!$G$4:$G$23,PARAMETRES!$K$4:$K$23)/1000</f>
        <v>#N/A</v>
      </c>
      <c r="Y34" s="100"/>
      <c r="Z34" s="100"/>
      <c r="AA34" s="99"/>
      <c r="AB34" s="29"/>
      <c r="AC34" s="30" t="s">
        <v>22</v>
      </c>
      <c r="AD34" s="30"/>
      <c r="AE34" s="31"/>
      <c r="AF34" s="91"/>
      <c r="AG34" s="99" t="e">
        <f>LOOKUP(AG31,PARAMETRES!$G$4:$G$23,PARAMETRES!$K$4:$K$23)/1000</f>
        <v>#N/A</v>
      </c>
      <c r="AH34" s="100"/>
      <c r="AI34" s="100"/>
      <c r="AJ34" s="99"/>
      <c r="AK34" s="29"/>
      <c r="AL34" s="30" t="s">
        <v>22</v>
      </c>
      <c r="AM34" s="30"/>
      <c r="AN34" s="31"/>
      <c r="AO34" s="91"/>
      <c r="AP34" s="99" t="e">
        <f>LOOKUP(AP31,PARAMETRES!$G$4:$G$23,PARAMETRES!$K$4:$K$23)/1000</f>
        <v>#N/A</v>
      </c>
      <c r="AQ34" s="100"/>
      <c r="AR34" s="100"/>
      <c r="AS34" s="99"/>
      <c r="AT34" s="29"/>
      <c r="AU34" s="30" t="s">
        <v>22</v>
      </c>
      <c r="AV34" s="30"/>
      <c r="AW34" s="31"/>
      <c r="AX34" s="91"/>
      <c r="AY34" s="99" t="e">
        <f>LOOKUP(AY31,PARAMETRES!$G$4:$G$23,PARAMETRES!$K$4:$K$23)/1000</f>
        <v>#N/A</v>
      </c>
      <c r="AZ34" s="100"/>
      <c r="BA34" s="100"/>
      <c r="BB34" s="99"/>
      <c r="BC34" s="29"/>
      <c r="BD34" s="30" t="s">
        <v>22</v>
      </c>
      <c r="BE34" s="30"/>
      <c r="BF34" s="31"/>
      <c r="BG34" s="91"/>
      <c r="BH34" s="99" t="e">
        <f>LOOKUP(BH31,PARAMETRES!$G$4:$G$23,PARAMETRES!$K$4:$K$23)/1000</f>
        <v>#N/A</v>
      </c>
      <c r="BI34" s="100"/>
      <c r="BJ34" s="100"/>
      <c r="BK34" s="99"/>
      <c r="BL34" s="29"/>
      <c r="BM34" s="30" t="s">
        <v>22</v>
      </c>
      <c r="BN34" s="30"/>
      <c r="BO34" s="31"/>
      <c r="BP34" s="91"/>
      <c r="BQ34" s="99" t="e">
        <f>LOOKUP(BQ31,PARAMETRES!$G$4:$G$23,PARAMETRES!$K$4:$K$23)/1000</f>
        <v>#N/A</v>
      </c>
      <c r="BR34" s="100"/>
      <c r="BS34" s="100"/>
      <c r="BT34" s="99"/>
      <c r="BU34" s="29"/>
      <c r="BV34" s="30" t="s">
        <v>22</v>
      </c>
      <c r="BW34" s="30"/>
      <c r="BX34" s="31"/>
      <c r="BY34" s="91"/>
      <c r="BZ34" s="99" t="e">
        <f>LOOKUP(BZ31,PARAMETRES!$G$4:$G$23,PARAMETRES!$K$4:$K$23)/1000</f>
        <v>#N/A</v>
      </c>
      <c r="CA34" s="100"/>
      <c r="CB34" s="100"/>
      <c r="CC34" s="99"/>
      <c r="CD34" s="29"/>
      <c r="CE34" s="30" t="s">
        <v>22</v>
      </c>
      <c r="CF34" s="30"/>
      <c r="CG34" s="31"/>
      <c r="CH34" s="91"/>
      <c r="CI34" s="99" t="e">
        <f>LOOKUP(CI31,PARAMETRES!$G$4:$G$23,PARAMETRES!$K$4:$K$23)/1000</f>
        <v>#N/A</v>
      </c>
      <c r="CJ34" s="100"/>
      <c r="CK34" s="100"/>
      <c r="CL34" s="99"/>
      <c r="CM34" s="29"/>
      <c r="CN34" s="30" t="s">
        <v>22</v>
      </c>
      <c r="CO34" s="30"/>
      <c r="CP34" s="31"/>
      <c r="CQ34" s="91"/>
    </row>
    <row r="35" spans="1:95" ht="22.5" customHeight="1">
      <c r="A35" s="88" t="s">
        <v>63</v>
      </c>
      <c r="B35" s="14">
        <v>9</v>
      </c>
      <c r="C35" s="89"/>
      <c r="D35" s="90">
        <f>IF(C35="","",LOOKUP(C35,PARAMETRES!$B$4:$B$43,PARAMETRES!$C$4:$C$43))</f>
        <v>0</v>
      </c>
      <c r="E35" s="91">
        <f>B35</f>
        <v>9</v>
      </c>
      <c r="F35" s="92"/>
      <c r="G35" s="93"/>
      <c r="H35" s="93"/>
      <c r="I35" s="94" t="s">
        <v>18</v>
      </c>
      <c r="J35" s="21">
        <f>IF(H35="","",H35-G35)</f>
        <v>0</v>
      </c>
      <c r="K35" s="22">
        <f>IF(H35="","",((MINUTE(J35)*60+SECOND(J35))/60)/F38)</f>
        <v>0</v>
      </c>
      <c r="L35" s="95"/>
      <c r="M35" s="96">
        <f>IF(K35="","",IF(I35=$CR$2,PARAMETRES!$N$9,IF(K35&lt;PARAMETRES!$M$8,PARAMETRES!$N$8,IF(AND(K35&lt;PARAMETRES!$M$7,K35&gt;=PARAMETRES!$M$8),PARAMETRES!$N$7,IF(AND(K35&lt;PARAMETRES!$M$6,K35&gt;=PARAMETRES!$M$7),PARAMETRES!$N$6,IF(AND(K35&lt;PARAMETRES!$M$5,K35&gt;=PARAMETRES!$M$6),PARAMETRES!$N$5,IF(K35&gt;PARAMETRES!$M$5,PARAMETRES!$N$4,"/")))))))</f>
        <v>0</v>
      </c>
      <c r="N35" s="97">
        <f>G35</f>
        <v>0</v>
      </c>
      <c r="O35" s="92"/>
      <c r="P35" s="93"/>
      <c r="Q35" s="93"/>
      <c r="R35" s="94" t="s">
        <v>18</v>
      </c>
      <c r="S35" s="21">
        <f>IF(Q35="","",Q35-P35)</f>
        <v>0</v>
      </c>
      <c r="T35" s="22">
        <f>IF(Q35="","",((MINUTE(S35)*60+SECOND(S35))/60)/O38)</f>
        <v>0</v>
      </c>
      <c r="U35" s="95"/>
      <c r="V35" s="96">
        <f>IF(T35="","",IF(R35=$CR$2,PARAMETRES!$N$9,IF(T35&lt;PARAMETRES!$M$8,PARAMETRES!$N$8,IF(AND(T35&lt;PARAMETRES!$M$7,T35&gt;=PARAMETRES!$M$8),PARAMETRES!$N$7,IF(AND(T35&lt;PARAMETRES!$M$6,T35&gt;=PARAMETRES!$M$7),PARAMETRES!$N$6,IF(AND(T35&lt;PARAMETRES!$M$5,T35&gt;=PARAMETRES!$M$6),PARAMETRES!$N$5,IF(T35&gt;PARAMETRES!$M$5,PARAMETRES!$N$4,"/")))))))</f>
        <v>0</v>
      </c>
      <c r="W35" s="97">
        <f>P35</f>
        <v>0</v>
      </c>
      <c r="X35" s="92"/>
      <c r="Y35" s="93"/>
      <c r="Z35" s="93"/>
      <c r="AA35" s="94" t="s">
        <v>18</v>
      </c>
      <c r="AB35" s="21">
        <f>IF(Z35="","",Z35-Y35)</f>
        <v>0</v>
      </c>
      <c r="AC35" s="22">
        <f>IF(Z35="","",((MINUTE(AB35)*60+SECOND(AB35))/60)/X38)</f>
        <v>0</v>
      </c>
      <c r="AD35" s="95"/>
      <c r="AE35" s="96">
        <f>IF(AC35="","",IF(AA35=$CR$2,PARAMETRES!$N$9,IF(AC35&lt;PARAMETRES!$M$8,PARAMETRES!$N$8,IF(AND(AC35&lt;PARAMETRES!$M$7,AC35&gt;=PARAMETRES!$M$8),PARAMETRES!$N$7,IF(AND(AC35&lt;PARAMETRES!$M$6,AC35&gt;=PARAMETRES!$M$7),PARAMETRES!$N$6,IF(AND(AC35&lt;PARAMETRES!$M$5,AC35&gt;=PARAMETRES!$M$6),PARAMETRES!$N$5,IF(AC35&gt;PARAMETRES!$M$5,PARAMETRES!$N$4,"/")))))))</f>
        <v>0</v>
      </c>
      <c r="AF35" s="97">
        <f>Y35</f>
        <v>0</v>
      </c>
      <c r="AG35" s="92"/>
      <c r="AH35" s="93"/>
      <c r="AI35" s="93"/>
      <c r="AJ35" s="94" t="s">
        <v>18</v>
      </c>
      <c r="AK35" s="21">
        <f>IF(AI35="","",AI35-AH35)</f>
        <v>0</v>
      </c>
      <c r="AL35" s="22">
        <f>IF(AI35="","",((MINUTE(AK35)*60+SECOND(AK35))/60)/AG38)</f>
        <v>0</v>
      </c>
      <c r="AM35" s="95"/>
      <c r="AN35" s="96">
        <f>IF(AL35="","",IF(AJ35=$CR$2,PARAMETRES!$N$9,IF(AL35&lt;PARAMETRES!$M$8,PARAMETRES!$N$8,IF(AND(AL35&lt;PARAMETRES!$M$7,AL35&gt;=PARAMETRES!$M$8),PARAMETRES!$N$7,IF(AND(AL35&lt;PARAMETRES!$M$6,AL35&gt;=PARAMETRES!$M$7),PARAMETRES!$N$6,IF(AND(AL35&lt;PARAMETRES!$M$5,AL35&gt;=PARAMETRES!$M$6),PARAMETRES!$N$5,IF(AL35&gt;PARAMETRES!$M$5,PARAMETRES!$N$4,"/")))))))</f>
        <v>0</v>
      </c>
      <c r="AO35" s="97">
        <f>AH35</f>
        <v>0</v>
      </c>
      <c r="AP35" s="92"/>
      <c r="AQ35" s="93"/>
      <c r="AR35" s="93"/>
      <c r="AS35" s="94" t="s">
        <v>18</v>
      </c>
      <c r="AT35" s="21">
        <f>IF(AR35="","",AR35-AQ35)</f>
        <v>0</v>
      </c>
      <c r="AU35" s="22">
        <f>IF(AR35="","",((MINUTE(AT35)*60+SECOND(AT35))/60)/AP38)</f>
        <v>0</v>
      </c>
      <c r="AV35" s="95"/>
      <c r="AW35" s="96">
        <f>IF(AU35="","",IF(AS35=$CR$2,PARAMETRES!$N$9,IF(AU35&lt;PARAMETRES!$M$8,PARAMETRES!$N$8,IF(AND(AU35&lt;PARAMETRES!$M$7,AU35&gt;=PARAMETRES!$M$8),PARAMETRES!$N$7,IF(AND(AU35&lt;PARAMETRES!$M$6,AU35&gt;=PARAMETRES!$M$7),PARAMETRES!$N$6,IF(AND(AU35&lt;PARAMETRES!$M$5,AU35&gt;=PARAMETRES!$M$6),PARAMETRES!$N$5,IF(AU35&gt;PARAMETRES!$M$5,PARAMETRES!$N$4,"/")))))))</f>
        <v>0</v>
      </c>
      <c r="AX35" s="97">
        <f>AQ35</f>
        <v>0</v>
      </c>
      <c r="AY35" s="92"/>
      <c r="AZ35" s="93"/>
      <c r="BA35" s="93"/>
      <c r="BB35" s="94" t="s">
        <v>18</v>
      </c>
      <c r="BC35" s="21">
        <f>IF(BA35="","",BA35-AZ35)</f>
        <v>0</v>
      </c>
      <c r="BD35" s="22">
        <f>IF(BA35="","",((MINUTE(BC35)*60+SECOND(BC35))/60)/AY38)</f>
        <v>0</v>
      </c>
      <c r="BE35" s="95"/>
      <c r="BF35" s="96">
        <f>IF(BD35="","",IF(BB35=$CR$2,PARAMETRES!$N$9,IF(BD35&lt;PARAMETRES!$M$8,PARAMETRES!$N$8,IF(AND(BD35&lt;PARAMETRES!$M$7,BD35&gt;=PARAMETRES!$M$8),PARAMETRES!$N$7,IF(AND(BD35&lt;PARAMETRES!$M$6,BD35&gt;=PARAMETRES!$M$7),PARAMETRES!$N$6,IF(AND(BD35&lt;PARAMETRES!$M$5,BD35&gt;=PARAMETRES!$M$6),PARAMETRES!$N$5,IF(BD35&gt;PARAMETRES!$M$5,PARAMETRES!$N$4,"/")))))))</f>
        <v>0</v>
      </c>
      <c r="BG35" s="97">
        <f>AZ35</f>
        <v>0</v>
      </c>
      <c r="BH35" s="92"/>
      <c r="BI35" s="93"/>
      <c r="BJ35" s="93"/>
      <c r="BK35" s="94" t="s">
        <v>18</v>
      </c>
      <c r="BL35" s="21">
        <f>IF(BJ35="","",BJ35-BI35)</f>
        <v>0</v>
      </c>
      <c r="BM35" s="22">
        <f>IF(BJ35="","",((MINUTE(BL35)*60+SECOND(BL35))/60)/BH38)</f>
        <v>0</v>
      </c>
      <c r="BN35" s="95"/>
      <c r="BO35" s="96">
        <f>IF(BM35="","",IF(BK35=$CR$2,PARAMETRES!$N$9,IF(BM35&lt;PARAMETRES!$M$8,PARAMETRES!$N$8,IF(AND(BM35&lt;PARAMETRES!$M$7,BM35&gt;=PARAMETRES!$M$8),PARAMETRES!$N$7,IF(AND(BM35&lt;PARAMETRES!$M$6,BM35&gt;=PARAMETRES!$M$7),PARAMETRES!$N$6,IF(AND(BM35&lt;PARAMETRES!$M$5,BM35&gt;=PARAMETRES!$M$6),PARAMETRES!$N$5,IF(BM35&gt;PARAMETRES!$M$5,PARAMETRES!$N$4,"/")))))))</f>
        <v>0</v>
      </c>
      <c r="BP35" s="97">
        <f>BI35</f>
        <v>0</v>
      </c>
      <c r="BQ35" s="92"/>
      <c r="BR35" s="93"/>
      <c r="BS35" s="93"/>
      <c r="BT35" s="94" t="s">
        <v>18</v>
      </c>
      <c r="BU35" s="21">
        <f>IF(BS35="","",BS35-BR35)</f>
        <v>0</v>
      </c>
      <c r="BV35" s="22">
        <f>IF(BS35="","",((MINUTE(BU35)*60+SECOND(BU35))/60)/BQ38)</f>
        <v>0</v>
      </c>
      <c r="BW35" s="95"/>
      <c r="BX35" s="96">
        <f>IF(BV35="","",IF(BT35=$CR$2,PARAMETRES!$N$9,IF(BV35&lt;PARAMETRES!$M$8,PARAMETRES!$N$8,IF(AND(BV35&lt;PARAMETRES!$M$7,BV35&gt;=PARAMETRES!$M$8),PARAMETRES!$N$7,IF(AND(BV35&lt;PARAMETRES!$M$6,BV35&gt;=PARAMETRES!$M$7),PARAMETRES!$N$6,IF(AND(BV35&lt;PARAMETRES!$M$5,BV35&gt;=PARAMETRES!$M$6),PARAMETRES!$N$5,IF(BV35&gt;PARAMETRES!$M$5,PARAMETRES!$N$4,"/")))))))</f>
        <v>0</v>
      </c>
      <c r="BY35" s="97">
        <f>BR35</f>
        <v>0</v>
      </c>
      <c r="BZ35" s="92"/>
      <c r="CA35" s="93"/>
      <c r="CB35" s="93"/>
      <c r="CC35" s="94" t="s">
        <v>18</v>
      </c>
      <c r="CD35" s="21">
        <f>IF(CB35="","",CB35-CA35)</f>
        <v>0</v>
      </c>
      <c r="CE35" s="22">
        <f>IF(CB35="","",((MINUTE(CD35)*60+SECOND(CD35))/60)/BZ38)</f>
        <v>0</v>
      </c>
      <c r="CF35" s="95"/>
      <c r="CG35" s="96">
        <f>IF(CE35="","",IF(CC35=$CR$2,PARAMETRES!$N$9,IF(CE35&lt;PARAMETRES!$M$8,PARAMETRES!$N$8,IF(AND(CE35&lt;PARAMETRES!$M$7,CE35&gt;=PARAMETRES!$M$8),PARAMETRES!$N$7,IF(AND(CE35&lt;PARAMETRES!$M$6,CE35&gt;=PARAMETRES!$M$7),PARAMETRES!$N$6,IF(AND(CE35&lt;PARAMETRES!$M$5,CE35&gt;=PARAMETRES!$M$6),PARAMETRES!$N$5,IF(CE35&gt;PARAMETRES!$M$5,PARAMETRES!$N$4,"/")))))))</f>
        <v>0</v>
      </c>
      <c r="CH35" s="97">
        <f>CA35</f>
        <v>0</v>
      </c>
      <c r="CI35" s="92"/>
      <c r="CJ35" s="93"/>
      <c r="CK35" s="93"/>
      <c r="CL35" s="94" t="s">
        <v>18</v>
      </c>
      <c r="CM35" s="21">
        <f>IF(CK35="","",CK35-CJ35)</f>
        <v>0</v>
      </c>
      <c r="CN35" s="22">
        <f>IF(CK35="","",((MINUTE(CM35)*60+SECOND(CM35))/60)/CI38)</f>
        <v>0</v>
      </c>
      <c r="CO35" s="95"/>
      <c r="CP35" s="96">
        <f>IF(CN35="","",IF(CL35=$CR$2,PARAMETRES!$N$9,IF(CN35&lt;PARAMETRES!$M$8,PARAMETRES!$N$8,IF(AND(CN35&lt;PARAMETRES!$M$7,CN35&gt;=PARAMETRES!$M$8),PARAMETRES!$N$7,IF(AND(CN35&lt;PARAMETRES!$M$6,CN35&gt;=PARAMETRES!$M$7),PARAMETRES!$N$6,IF(AND(CN35&lt;PARAMETRES!$M$5,CN35&gt;=PARAMETRES!$M$6),PARAMETRES!$N$5,IF(CN35&gt;PARAMETRES!$M$5,PARAMETRES!$N$4,"/")))))))</f>
        <v>0</v>
      </c>
      <c r="CQ35" s="97">
        <f>CJ35</f>
        <v>0</v>
      </c>
    </row>
    <row r="36" spans="1:95" ht="22.5" customHeight="1">
      <c r="A36" s="88"/>
      <c r="B36" s="14"/>
      <c r="C36" s="89"/>
      <c r="D36" s="90">
        <f>IF(C36="","",LOOKUP(C36,PARAMETRES!$B$4:$B$43,PARAMETRES!$C$4:$C$43))</f>
        <v>0</v>
      </c>
      <c r="E36" s="91">
        <f>B35</f>
        <v>9</v>
      </c>
      <c r="F36" s="92"/>
      <c r="G36" s="93"/>
      <c r="H36" s="93"/>
      <c r="I36" s="94"/>
      <c r="J36" s="21"/>
      <c r="K36" s="21"/>
      <c r="L36" s="95"/>
      <c r="M36" s="96"/>
      <c r="N36" s="97">
        <f>G35</f>
        <v>0</v>
      </c>
      <c r="O36" s="92"/>
      <c r="P36" s="93"/>
      <c r="Q36" s="93"/>
      <c r="R36" s="94"/>
      <c r="S36" s="21"/>
      <c r="T36" s="21"/>
      <c r="U36" s="95"/>
      <c r="V36" s="96"/>
      <c r="W36" s="97">
        <f>P35</f>
        <v>0</v>
      </c>
      <c r="X36" s="92"/>
      <c r="Y36" s="93"/>
      <c r="Z36" s="93"/>
      <c r="AA36" s="94"/>
      <c r="AB36" s="21"/>
      <c r="AC36" s="21"/>
      <c r="AD36" s="95"/>
      <c r="AE36" s="96"/>
      <c r="AF36" s="97">
        <f>Y35</f>
        <v>0</v>
      </c>
      <c r="AG36" s="92"/>
      <c r="AH36" s="93"/>
      <c r="AI36" s="93"/>
      <c r="AJ36" s="94"/>
      <c r="AK36" s="21"/>
      <c r="AL36" s="21"/>
      <c r="AM36" s="95"/>
      <c r="AN36" s="96"/>
      <c r="AO36" s="97">
        <f>AH35</f>
        <v>0</v>
      </c>
      <c r="AP36" s="92"/>
      <c r="AQ36" s="93"/>
      <c r="AR36" s="93"/>
      <c r="AS36" s="94"/>
      <c r="AT36" s="21"/>
      <c r="AU36" s="21"/>
      <c r="AV36" s="95"/>
      <c r="AW36" s="96"/>
      <c r="AX36" s="97">
        <f>AQ35</f>
        <v>0</v>
      </c>
      <c r="AY36" s="92"/>
      <c r="AZ36" s="93"/>
      <c r="BA36" s="93"/>
      <c r="BB36" s="94"/>
      <c r="BC36" s="21"/>
      <c r="BD36" s="21"/>
      <c r="BE36" s="95"/>
      <c r="BF36" s="96"/>
      <c r="BG36" s="97">
        <f>AZ35</f>
        <v>0</v>
      </c>
      <c r="BH36" s="92"/>
      <c r="BI36" s="93"/>
      <c r="BJ36" s="93"/>
      <c r="BK36" s="94"/>
      <c r="BL36" s="21"/>
      <c r="BM36" s="21"/>
      <c r="BN36" s="95"/>
      <c r="BO36" s="96"/>
      <c r="BP36" s="97">
        <f>BI35</f>
        <v>0</v>
      </c>
      <c r="BQ36" s="92"/>
      <c r="BR36" s="93"/>
      <c r="BS36" s="93"/>
      <c r="BT36" s="94"/>
      <c r="BU36" s="21"/>
      <c r="BV36" s="21"/>
      <c r="BW36" s="95"/>
      <c r="BX36" s="96"/>
      <c r="BY36" s="97">
        <f>BR35</f>
        <v>0</v>
      </c>
      <c r="BZ36" s="92"/>
      <c r="CA36" s="93"/>
      <c r="CB36" s="93"/>
      <c r="CC36" s="94"/>
      <c r="CD36" s="21"/>
      <c r="CE36" s="21"/>
      <c r="CF36" s="95"/>
      <c r="CG36" s="96"/>
      <c r="CH36" s="97">
        <f>CA35</f>
        <v>0</v>
      </c>
      <c r="CI36" s="92"/>
      <c r="CJ36" s="93"/>
      <c r="CK36" s="93"/>
      <c r="CL36" s="94"/>
      <c r="CM36" s="21"/>
      <c r="CN36" s="21"/>
      <c r="CO36" s="95"/>
      <c r="CP36" s="96"/>
      <c r="CQ36" s="97">
        <f>CJ35</f>
        <v>0</v>
      </c>
    </row>
    <row r="37" spans="1:95" ht="22.5" customHeight="1">
      <c r="A37" s="88"/>
      <c r="B37" s="14"/>
      <c r="C37" s="89"/>
      <c r="D37" s="90">
        <f>IF(C37="","",LOOKUP(C37,PARAMETRES!$B$4:$B$43,PARAMETRES!$C$4:$C$43))</f>
        <v>0</v>
      </c>
      <c r="E37" s="91">
        <f>B35</f>
        <v>9</v>
      </c>
      <c r="F37" s="92"/>
      <c r="G37" s="93"/>
      <c r="H37" s="93"/>
      <c r="I37" s="94"/>
      <c r="J37" s="21">
        <f>J35</f>
        <v>0</v>
      </c>
      <c r="K37" s="22"/>
      <c r="L37" s="95"/>
      <c r="M37" s="96"/>
      <c r="N37" s="97">
        <f>G35</f>
        <v>0</v>
      </c>
      <c r="O37" s="92"/>
      <c r="P37" s="93"/>
      <c r="Q37" s="93"/>
      <c r="R37" s="94"/>
      <c r="S37" s="21">
        <f>S35</f>
        <v>0</v>
      </c>
      <c r="T37" s="22"/>
      <c r="U37" s="95"/>
      <c r="V37" s="96"/>
      <c r="W37" s="97">
        <f>P35</f>
        <v>0</v>
      </c>
      <c r="X37" s="92"/>
      <c r="Y37" s="93"/>
      <c r="Z37" s="93"/>
      <c r="AA37" s="94"/>
      <c r="AB37" s="21">
        <f>AB35</f>
        <v>0</v>
      </c>
      <c r="AC37" s="22"/>
      <c r="AD37" s="95"/>
      <c r="AE37" s="96"/>
      <c r="AF37" s="97">
        <f>Y35</f>
        <v>0</v>
      </c>
      <c r="AG37" s="92"/>
      <c r="AH37" s="93"/>
      <c r="AI37" s="93"/>
      <c r="AJ37" s="94"/>
      <c r="AK37" s="21">
        <f>AK35</f>
        <v>0</v>
      </c>
      <c r="AL37" s="22"/>
      <c r="AM37" s="95"/>
      <c r="AN37" s="96"/>
      <c r="AO37" s="97">
        <f>AH35</f>
        <v>0</v>
      </c>
      <c r="AP37" s="92"/>
      <c r="AQ37" s="93"/>
      <c r="AR37" s="93"/>
      <c r="AS37" s="94"/>
      <c r="AT37" s="21">
        <f>AT35</f>
        <v>0</v>
      </c>
      <c r="AU37" s="22"/>
      <c r="AV37" s="95"/>
      <c r="AW37" s="96"/>
      <c r="AX37" s="97">
        <f>AQ35</f>
        <v>0</v>
      </c>
      <c r="AY37" s="92"/>
      <c r="AZ37" s="93"/>
      <c r="BA37" s="93"/>
      <c r="BB37" s="94"/>
      <c r="BC37" s="21">
        <f>BC35</f>
        <v>0</v>
      </c>
      <c r="BD37" s="22"/>
      <c r="BE37" s="95"/>
      <c r="BF37" s="96"/>
      <c r="BG37" s="97">
        <f>AZ35</f>
        <v>0</v>
      </c>
      <c r="BH37" s="92"/>
      <c r="BI37" s="93"/>
      <c r="BJ37" s="93"/>
      <c r="BK37" s="94"/>
      <c r="BL37" s="21">
        <f>BL35</f>
        <v>0</v>
      </c>
      <c r="BM37" s="22"/>
      <c r="BN37" s="95"/>
      <c r="BO37" s="96"/>
      <c r="BP37" s="97">
        <f>BI35</f>
        <v>0</v>
      </c>
      <c r="BQ37" s="92"/>
      <c r="BR37" s="93"/>
      <c r="BS37" s="93"/>
      <c r="BT37" s="94"/>
      <c r="BU37" s="21">
        <f>BU35</f>
        <v>0</v>
      </c>
      <c r="BV37" s="22"/>
      <c r="BW37" s="95"/>
      <c r="BX37" s="96"/>
      <c r="BY37" s="97">
        <f>BR35</f>
        <v>0</v>
      </c>
      <c r="BZ37" s="92"/>
      <c r="CA37" s="93"/>
      <c r="CB37" s="93"/>
      <c r="CC37" s="94"/>
      <c r="CD37" s="21">
        <f>CD35</f>
        <v>0</v>
      </c>
      <c r="CE37" s="22"/>
      <c r="CF37" s="95"/>
      <c r="CG37" s="96"/>
      <c r="CH37" s="97">
        <f>CA35</f>
        <v>0</v>
      </c>
      <c r="CI37" s="92"/>
      <c r="CJ37" s="93"/>
      <c r="CK37" s="93"/>
      <c r="CL37" s="94"/>
      <c r="CM37" s="21">
        <f>CM35</f>
        <v>0</v>
      </c>
      <c r="CN37" s="22"/>
      <c r="CO37" s="95"/>
      <c r="CP37" s="96"/>
      <c r="CQ37" s="97">
        <f>CJ35</f>
        <v>0</v>
      </c>
    </row>
    <row r="38" spans="1:95" ht="5.25" customHeight="1">
      <c r="A38" s="98"/>
      <c r="B38" s="27"/>
      <c r="C38" s="98"/>
      <c r="D38" s="98"/>
      <c r="E38" s="91"/>
      <c r="F38" s="99" t="e">
        <f>LOOKUP(F35,PARAMETRES!$G$4:$G$23,PARAMETRES!$K$4:$K$23)/1000</f>
        <v>#N/A</v>
      </c>
      <c r="G38" s="100"/>
      <c r="H38" s="100"/>
      <c r="I38" s="99"/>
      <c r="J38" s="29"/>
      <c r="K38" s="30" t="s">
        <v>22</v>
      </c>
      <c r="L38" s="30"/>
      <c r="M38" s="31"/>
      <c r="N38" s="91"/>
      <c r="O38" s="99" t="e">
        <f>LOOKUP(O35,PARAMETRES!$G$4:$G$23,PARAMETRES!$K$4:$K$23)/1000</f>
        <v>#N/A</v>
      </c>
      <c r="P38" s="100"/>
      <c r="Q38" s="100"/>
      <c r="R38" s="99"/>
      <c r="S38" s="29"/>
      <c r="T38" s="30" t="s">
        <v>22</v>
      </c>
      <c r="U38" s="30"/>
      <c r="V38" s="31"/>
      <c r="W38" s="91"/>
      <c r="X38" s="99" t="e">
        <f>LOOKUP(X35,PARAMETRES!$G$4:$G$23,PARAMETRES!$K$4:$K$23)/1000</f>
        <v>#N/A</v>
      </c>
      <c r="Y38" s="100"/>
      <c r="Z38" s="100"/>
      <c r="AA38" s="99"/>
      <c r="AB38" s="29"/>
      <c r="AC38" s="30" t="s">
        <v>22</v>
      </c>
      <c r="AD38" s="30"/>
      <c r="AE38" s="31"/>
      <c r="AF38" s="91"/>
      <c r="AG38" s="99" t="e">
        <f>LOOKUP(AG35,PARAMETRES!$G$4:$G$23,PARAMETRES!$K$4:$K$23)/1000</f>
        <v>#N/A</v>
      </c>
      <c r="AH38" s="100"/>
      <c r="AI38" s="100"/>
      <c r="AJ38" s="99"/>
      <c r="AK38" s="29"/>
      <c r="AL38" s="30" t="s">
        <v>22</v>
      </c>
      <c r="AM38" s="30"/>
      <c r="AN38" s="31"/>
      <c r="AO38" s="91"/>
      <c r="AP38" s="99" t="e">
        <f>LOOKUP(AP35,PARAMETRES!$G$4:$G$23,PARAMETRES!$K$4:$K$23)/1000</f>
        <v>#N/A</v>
      </c>
      <c r="AQ38" s="100"/>
      <c r="AR38" s="100"/>
      <c r="AS38" s="99"/>
      <c r="AT38" s="29"/>
      <c r="AU38" s="30" t="s">
        <v>22</v>
      </c>
      <c r="AV38" s="30"/>
      <c r="AW38" s="31"/>
      <c r="AX38" s="91"/>
      <c r="AY38" s="99" t="e">
        <f>LOOKUP(AY35,PARAMETRES!$G$4:$G$23,PARAMETRES!$K$4:$K$23)/1000</f>
        <v>#N/A</v>
      </c>
      <c r="AZ38" s="100"/>
      <c r="BA38" s="100"/>
      <c r="BB38" s="99"/>
      <c r="BC38" s="29"/>
      <c r="BD38" s="30" t="s">
        <v>22</v>
      </c>
      <c r="BE38" s="30"/>
      <c r="BF38" s="31"/>
      <c r="BG38" s="91"/>
      <c r="BH38" s="99" t="e">
        <f>LOOKUP(BH35,PARAMETRES!$G$4:$G$23,PARAMETRES!$K$4:$K$23)/1000</f>
        <v>#N/A</v>
      </c>
      <c r="BI38" s="100"/>
      <c r="BJ38" s="100"/>
      <c r="BK38" s="99"/>
      <c r="BL38" s="29"/>
      <c r="BM38" s="30" t="s">
        <v>22</v>
      </c>
      <c r="BN38" s="30"/>
      <c r="BO38" s="31"/>
      <c r="BP38" s="91"/>
      <c r="BQ38" s="99" t="e">
        <f>LOOKUP(BQ35,PARAMETRES!$G$4:$G$23,PARAMETRES!$K$4:$K$23)/1000</f>
        <v>#N/A</v>
      </c>
      <c r="BR38" s="100"/>
      <c r="BS38" s="100"/>
      <c r="BT38" s="99"/>
      <c r="BU38" s="29"/>
      <c r="BV38" s="30" t="s">
        <v>22</v>
      </c>
      <c r="BW38" s="30"/>
      <c r="BX38" s="31"/>
      <c r="BY38" s="91"/>
      <c r="BZ38" s="99" t="e">
        <f>LOOKUP(BZ35,PARAMETRES!$G$4:$G$23,PARAMETRES!$K$4:$K$23)/1000</f>
        <v>#N/A</v>
      </c>
      <c r="CA38" s="100"/>
      <c r="CB38" s="100"/>
      <c r="CC38" s="99"/>
      <c r="CD38" s="29"/>
      <c r="CE38" s="30" t="s">
        <v>22</v>
      </c>
      <c r="CF38" s="30"/>
      <c r="CG38" s="31"/>
      <c r="CH38" s="91"/>
      <c r="CI38" s="99" t="e">
        <f>LOOKUP(CI35,PARAMETRES!$G$4:$G$23,PARAMETRES!$K$4:$K$23)/1000</f>
        <v>#N/A</v>
      </c>
      <c r="CJ38" s="100"/>
      <c r="CK38" s="100"/>
      <c r="CL38" s="99"/>
      <c r="CM38" s="29"/>
      <c r="CN38" s="30" t="s">
        <v>22</v>
      </c>
      <c r="CO38" s="30"/>
      <c r="CP38" s="31"/>
      <c r="CQ38" s="91"/>
    </row>
    <row r="39" spans="1:95" ht="22.5" customHeight="1">
      <c r="A39" s="88" t="s">
        <v>63</v>
      </c>
      <c r="B39" s="14">
        <v>10</v>
      </c>
      <c r="C39" s="89"/>
      <c r="D39" s="90">
        <f>IF(C39="","",LOOKUP(C39,PARAMETRES!$B$4:$B$43,PARAMETRES!$C$4:$C$43))</f>
        <v>0</v>
      </c>
      <c r="E39" s="91">
        <f>B39</f>
        <v>10</v>
      </c>
      <c r="F39" s="92"/>
      <c r="G39" s="93"/>
      <c r="H39" s="93"/>
      <c r="I39" s="94" t="s">
        <v>18</v>
      </c>
      <c r="J39" s="21">
        <f>IF(H39="","",H39-G39)</f>
        <v>0</v>
      </c>
      <c r="K39" s="22">
        <f>IF(H39="","",((MINUTE(J39)*60+SECOND(J39))/60)/F42)</f>
        <v>0</v>
      </c>
      <c r="L39" s="95"/>
      <c r="M39" s="96">
        <f>IF(K39="","",IF(I39=$CR$2,PARAMETRES!$N$9,IF(K39&lt;PARAMETRES!$M$8,PARAMETRES!$N$8,IF(AND(K39&lt;PARAMETRES!$M$7,K39&gt;=PARAMETRES!$M$8),PARAMETRES!$N$7,IF(AND(K39&lt;PARAMETRES!$M$6,K39&gt;=PARAMETRES!$M$7),PARAMETRES!$N$6,IF(AND(K39&lt;PARAMETRES!$M$5,K39&gt;=PARAMETRES!$M$6),PARAMETRES!$N$5,IF(K39&gt;PARAMETRES!$M$5,PARAMETRES!$N$4,"/")))))))</f>
        <v>0</v>
      </c>
      <c r="N39" s="97">
        <f>G39</f>
        <v>0</v>
      </c>
      <c r="O39" s="92"/>
      <c r="P39" s="93"/>
      <c r="Q39" s="93"/>
      <c r="R39" s="94" t="s">
        <v>18</v>
      </c>
      <c r="S39" s="21">
        <f>IF(Q39="","",Q39-P39)</f>
        <v>0</v>
      </c>
      <c r="T39" s="22">
        <f>IF(Q39="","",((MINUTE(S39)*60+SECOND(S39))/60)/O42)</f>
        <v>0</v>
      </c>
      <c r="U39" s="95"/>
      <c r="V39" s="96">
        <f>IF(T39="","",IF(R39=$CR$2,PARAMETRES!$N$9,IF(T39&lt;PARAMETRES!$M$8,PARAMETRES!$N$8,IF(AND(T39&lt;PARAMETRES!$M$7,T39&gt;=PARAMETRES!$M$8),PARAMETRES!$N$7,IF(AND(T39&lt;PARAMETRES!$M$6,T39&gt;=PARAMETRES!$M$7),PARAMETRES!$N$6,IF(AND(T39&lt;PARAMETRES!$M$5,T39&gt;=PARAMETRES!$M$6),PARAMETRES!$N$5,IF(T39&gt;PARAMETRES!$M$5,PARAMETRES!$N$4,"/")))))))</f>
        <v>0</v>
      </c>
      <c r="W39" s="97">
        <f>P39</f>
        <v>0</v>
      </c>
      <c r="X39" s="92"/>
      <c r="Y39" s="93"/>
      <c r="Z39" s="93"/>
      <c r="AA39" s="94" t="s">
        <v>18</v>
      </c>
      <c r="AB39" s="21">
        <f>IF(Z39="","",Z39-Y39)</f>
        <v>0</v>
      </c>
      <c r="AC39" s="22">
        <f>IF(Z39="","",((MINUTE(AB39)*60+SECOND(AB39))/60)/X42)</f>
        <v>0</v>
      </c>
      <c r="AD39" s="95"/>
      <c r="AE39" s="96">
        <f>IF(AC39="","",IF(AA39=$CR$2,PARAMETRES!$N$9,IF(AC39&lt;PARAMETRES!$M$8,PARAMETRES!$N$8,IF(AND(AC39&lt;PARAMETRES!$M$7,AC39&gt;=PARAMETRES!$M$8),PARAMETRES!$N$7,IF(AND(AC39&lt;PARAMETRES!$M$6,AC39&gt;=PARAMETRES!$M$7),PARAMETRES!$N$6,IF(AND(AC39&lt;PARAMETRES!$M$5,AC39&gt;=PARAMETRES!$M$6),PARAMETRES!$N$5,IF(AC39&gt;PARAMETRES!$M$5,PARAMETRES!$N$4,"/")))))))</f>
        <v>0</v>
      </c>
      <c r="AF39" s="97">
        <f>Y39</f>
        <v>0</v>
      </c>
      <c r="AG39" s="92"/>
      <c r="AH39" s="93"/>
      <c r="AI39" s="93"/>
      <c r="AJ39" s="94" t="s">
        <v>18</v>
      </c>
      <c r="AK39" s="21">
        <f>IF(AI39="","",AI39-AH39)</f>
        <v>0</v>
      </c>
      <c r="AL39" s="22">
        <f>IF(AI39="","",((MINUTE(AK39)*60+SECOND(AK39))/60)/AG42)</f>
        <v>0</v>
      </c>
      <c r="AM39" s="95"/>
      <c r="AN39" s="96">
        <f>IF(AL39="","",IF(AJ39=$CR$2,PARAMETRES!$N$9,IF(AL39&lt;PARAMETRES!$M$8,PARAMETRES!$N$8,IF(AND(AL39&lt;PARAMETRES!$M$7,AL39&gt;=PARAMETRES!$M$8),PARAMETRES!$N$7,IF(AND(AL39&lt;PARAMETRES!$M$6,AL39&gt;=PARAMETRES!$M$7),PARAMETRES!$N$6,IF(AND(AL39&lt;PARAMETRES!$M$5,AL39&gt;=PARAMETRES!$M$6),PARAMETRES!$N$5,IF(AL39&gt;PARAMETRES!$M$5,PARAMETRES!$N$4,"/")))))))</f>
        <v>0</v>
      </c>
      <c r="AO39" s="97">
        <f>AH39</f>
        <v>0</v>
      </c>
      <c r="AP39" s="92"/>
      <c r="AQ39" s="93"/>
      <c r="AR39" s="93"/>
      <c r="AS39" s="94" t="s">
        <v>18</v>
      </c>
      <c r="AT39" s="21">
        <f>IF(AR39="","",AR39-AQ39)</f>
        <v>0</v>
      </c>
      <c r="AU39" s="22">
        <f>IF(AR39="","",((MINUTE(AT39)*60+SECOND(AT39))/60)/AP42)</f>
        <v>0</v>
      </c>
      <c r="AV39" s="95"/>
      <c r="AW39" s="96">
        <f>IF(AU39="","",IF(AS39=$CR$2,PARAMETRES!$N$9,IF(AU39&lt;PARAMETRES!$M$8,PARAMETRES!$N$8,IF(AND(AU39&lt;PARAMETRES!$M$7,AU39&gt;=PARAMETRES!$M$8),PARAMETRES!$N$7,IF(AND(AU39&lt;PARAMETRES!$M$6,AU39&gt;=PARAMETRES!$M$7),PARAMETRES!$N$6,IF(AND(AU39&lt;PARAMETRES!$M$5,AU39&gt;=PARAMETRES!$M$6),PARAMETRES!$N$5,IF(AU39&gt;PARAMETRES!$M$5,PARAMETRES!$N$4,"/")))))))</f>
        <v>0</v>
      </c>
      <c r="AX39" s="97">
        <f>AQ39</f>
        <v>0</v>
      </c>
      <c r="AY39" s="92"/>
      <c r="AZ39" s="93"/>
      <c r="BA39" s="93"/>
      <c r="BB39" s="94" t="s">
        <v>18</v>
      </c>
      <c r="BC39" s="21">
        <f>IF(BA39="","",BA39-AZ39)</f>
        <v>0</v>
      </c>
      <c r="BD39" s="22">
        <f>IF(BA39="","",((MINUTE(BC39)*60+SECOND(BC39))/60)/AY42)</f>
        <v>0</v>
      </c>
      <c r="BE39" s="95"/>
      <c r="BF39" s="96">
        <f>IF(BD39="","",IF(BB39=$CR$2,PARAMETRES!$N$9,IF(BD39&lt;PARAMETRES!$M$8,PARAMETRES!$N$8,IF(AND(BD39&lt;PARAMETRES!$M$7,BD39&gt;=PARAMETRES!$M$8),PARAMETRES!$N$7,IF(AND(BD39&lt;PARAMETRES!$M$6,BD39&gt;=PARAMETRES!$M$7),PARAMETRES!$N$6,IF(AND(BD39&lt;PARAMETRES!$M$5,BD39&gt;=PARAMETRES!$M$6),PARAMETRES!$N$5,IF(BD39&gt;PARAMETRES!$M$5,PARAMETRES!$N$4,"/")))))))</f>
        <v>0</v>
      </c>
      <c r="BG39" s="97">
        <f>AZ39</f>
        <v>0</v>
      </c>
      <c r="BH39" s="92"/>
      <c r="BI39" s="93"/>
      <c r="BJ39" s="93"/>
      <c r="BK39" s="94" t="s">
        <v>18</v>
      </c>
      <c r="BL39" s="21">
        <f>IF(BJ39="","",BJ39-BI39)</f>
        <v>0</v>
      </c>
      <c r="BM39" s="22">
        <f>IF(BJ39="","",((MINUTE(BL39)*60+SECOND(BL39))/60)/BH42)</f>
        <v>0</v>
      </c>
      <c r="BN39" s="95"/>
      <c r="BO39" s="96">
        <f>IF(BM39="","",IF(BK39=$CR$2,PARAMETRES!$N$9,IF(BM39&lt;PARAMETRES!$M$8,PARAMETRES!$N$8,IF(AND(BM39&lt;PARAMETRES!$M$7,BM39&gt;=PARAMETRES!$M$8),PARAMETRES!$N$7,IF(AND(BM39&lt;PARAMETRES!$M$6,BM39&gt;=PARAMETRES!$M$7),PARAMETRES!$N$6,IF(AND(BM39&lt;PARAMETRES!$M$5,BM39&gt;=PARAMETRES!$M$6),PARAMETRES!$N$5,IF(BM39&gt;PARAMETRES!$M$5,PARAMETRES!$N$4,"/")))))))</f>
        <v>0</v>
      </c>
      <c r="BP39" s="97">
        <f>BI39</f>
        <v>0</v>
      </c>
      <c r="BQ39" s="92"/>
      <c r="BR39" s="93"/>
      <c r="BS39" s="93"/>
      <c r="BT39" s="94" t="s">
        <v>18</v>
      </c>
      <c r="BU39" s="21">
        <f>IF(BS39="","",BS39-BR39)</f>
        <v>0</v>
      </c>
      <c r="BV39" s="22">
        <f>IF(BS39="","",((MINUTE(BU39)*60+SECOND(BU39))/60)/BQ42)</f>
        <v>0</v>
      </c>
      <c r="BW39" s="95"/>
      <c r="BX39" s="96">
        <f>IF(BV39="","",IF(BT39=$CR$2,PARAMETRES!$N$9,IF(BV39&lt;PARAMETRES!$M$8,PARAMETRES!$N$8,IF(AND(BV39&lt;PARAMETRES!$M$7,BV39&gt;=PARAMETRES!$M$8),PARAMETRES!$N$7,IF(AND(BV39&lt;PARAMETRES!$M$6,BV39&gt;=PARAMETRES!$M$7),PARAMETRES!$N$6,IF(AND(BV39&lt;PARAMETRES!$M$5,BV39&gt;=PARAMETRES!$M$6),PARAMETRES!$N$5,IF(BV39&gt;PARAMETRES!$M$5,PARAMETRES!$N$4,"/")))))))</f>
        <v>0</v>
      </c>
      <c r="BY39" s="97">
        <f>BR39</f>
        <v>0</v>
      </c>
      <c r="BZ39" s="92"/>
      <c r="CA39" s="93"/>
      <c r="CB39" s="93"/>
      <c r="CC39" s="94" t="s">
        <v>18</v>
      </c>
      <c r="CD39" s="21">
        <f>IF(CB39="","",CB39-CA39)</f>
        <v>0</v>
      </c>
      <c r="CE39" s="22">
        <f>IF(CB39="","",((MINUTE(CD39)*60+SECOND(CD39))/60)/BZ42)</f>
        <v>0</v>
      </c>
      <c r="CF39" s="95"/>
      <c r="CG39" s="96">
        <f>IF(CE39="","",IF(CC39=$CR$2,PARAMETRES!$N$9,IF(CE39&lt;PARAMETRES!$M$8,PARAMETRES!$N$8,IF(AND(CE39&lt;PARAMETRES!$M$7,CE39&gt;=PARAMETRES!$M$8),PARAMETRES!$N$7,IF(AND(CE39&lt;PARAMETRES!$M$6,CE39&gt;=PARAMETRES!$M$7),PARAMETRES!$N$6,IF(AND(CE39&lt;PARAMETRES!$M$5,CE39&gt;=PARAMETRES!$M$6),PARAMETRES!$N$5,IF(CE39&gt;PARAMETRES!$M$5,PARAMETRES!$N$4,"/")))))))</f>
        <v>0</v>
      </c>
      <c r="CH39" s="97">
        <f>CA39</f>
        <v>0</v>
      </c>
      <c r="CI39" s="92"/>
      <c r="CJ39" s="93"/>
      <c r="CK39" s="93"/>
      <c r="CL39" s="94" t="s">
        <v>18</v>
      </c>
      <c r="CM39" s="21">
        <f>IF(CK39="","",CK39-CJ39)</f>
        <v>0</v>
      </c>
      <c r="CN39" s="22">
        <f>IF(CK39="","",((MINUTE(CM39)*60+SECOND(CM39))/60)/CI42)</f>
        <v>0</v>
      </c>
      <c r="CO39" s="95"/>
      <c r="CP39" s="96">
        <f>IF(CN39="","",IF(CL39=$CR$2,PARAMETRES!$N$9,IF(CN39&lt;PARAMETRES!$M$8,PARAMETRES!$N$8,IF(AND(CN39&lt;PARAMETRES!$M$7,CN39&gt;=PARAMETRES!$M$8),PARAMETRES!$N$7,IF(AND(CN39&lt;PARAMETRES!$M$6,CN39&gt;=PARAMETRES!$M$7),PARAMETRES!$N$6,IF(AND(CN39&lt;PARAMETRES!$M$5,CN39&gt;=PARAMETRES!$M$6),PARAMETRES!$N$5,IF(CN39&gt;PARAMETRES!$M$5,PARAMETRES!$N$4,"/")))))))</f>
        <v>0</v>
      </c>
      <c r="CQ39" s="97">
        <f>CJ39</f>
        <v>0</v>
      </c>
    </row>
    <row r="40" spans="1:95" ht="22.5" customHeight="1">
      <c r="A40" s="88"/>
      <c r="B40" s="14"/>
      <c r="C40" s="89"/>
      <c r="D40" s="90">
        <f>IF(C40="","",LOOKUP(C40,PARAMETRES!$B$4:$B$43,PARAMETRES!$C$4:$C$43))</f>
        <v>0</v>
      </c>
      <c r="E40" s="91">
        <f>B39</f>
        <v>10</v>
      </c>
      <c r="F40" s="92"/>
      <c r="G40" s="93"/>
      <c r="H40" s="93"/>
      <c r="I40" s="94"/>
      <c r="J40" s="21"/>
      <c r="K40" s="21"/>
      <c r="L40" s="95"/>
      <c r="M40" s="96"/>
      <c r="N40" s="97">
        <f>G39</f>
        <v>0</v>
      </c>
      <c r="O40" s="92"/>
      <c r="P40" s="93"/>
      <c r="Q40" s="93"/>
      <c r="R40" s="94"/>
      <c r="S40" s="21"/>
      <c r="T40" s="21"/>
      <c r="U40" s="95"/>
      <c r="V40" s="96"/>
      <c r="W40" s="97">
        <f>P39</f>
        <v>0</v>
      </c>
      <c r="X40" s="92"/>
      <c r="Y40" s="93"/>
      <c r="Z40" s="93"/>
      <c r="AA40" s="94"/>
      <c r="AB40" s="21"/>
      <c r="AC40" s="21"/>
      <c r="AD40" s="95"/>
      <c r="AE40" s="96"/>
      <c r="AF40" s="97">
        <f>Y39</f>
        <v>0</v>
      </c>
      <c r="AG40" s="92"/>
      <c r="AH40" s="93"/>
      <c r="AI40" s="93"/>
      <c r="AJ40" s="94"/>
      <c r="AK40" s="21"/>
      <c r="AL40" s="21"/>
      <c r="AM40" s="95"/>
      <c r="AN40" s="96"/>
      <c r="AO40" s="97">
        <f>AH39</f>
        <v>0</v>
      </c>
      <c r="AP40" s="92"/>
      <c r="AQ40" s="93"/>
      <c r="AR40" s="93"/>
      <c r="AS40" s="94"/>
      <c r="AT40" s="21"/>
      <c r="AU40" s="21"/>
      <c r="AV40" s="95"/>
      <c r="AW40" s="96"/>
      <c r="AX40" s="97">
        <f>AQ39</f>
        <v>0</v>
      </c>
      <c r="AY40" s="92"/>
      <c r="AZ40" s="93"/>
      <c r="BA40" s="93"/>
      <c r="BB40" s="94"/>
      <c r="BC40" s="21"/>
      <c r="BD40" s="21"/>
      <c r="BE40" s="95"/>
      <c r="BF40" s="96"/>
      <c r="BG40" s="97">
        <f>AZ39</f>
        <v>0</v>
      </c>
      <c r="BH40" s="92"/>
      <c r="BI40" s="93"/>
      <c r="BJ40" s="93"/>
      <c r="BK40" s="94"/>
      <c r="BL40" s="21"/>
      <c r="BM40" s="21"/>
      <c r="BN40" s="95"/>
      <c r="BO40" s="96"/>
      <c r="BP40" s="97">
        <f>BI39</f>
        <v>0</v>
      </c>
      <c r="BQ40" s="92"/>
      <c r="BR40" s="93"/>
      <c r="BS40" s="93"/>
      <c r="BT40" s="94"/>
      <c r="BU40" s="21"/>
      <c r="BV40" s="21"/>
      <c r="BW40" s="95"/>
      <c r="BX40" s="96"/>
      <c r="BY40" s="97">
        <f>BR39</f>
        <v>0</v>
      </c>
      <c r="BZ40" s="92"/>
      <c r="CA40" s="93"/>
      <c r="CB40" s="93"/>
      <c r="CC40" s="94"/>
      <c r="CD40" s="21"/>
      <c r="CE40" s="21"/>
      <c r="CF40" s="95"/>
      <c r="CG40" s="96"/>
      <c r="CH40" s="97">
        <f>CA39</f>
        <v>0</v>
      </c>
      <c r="CI40" s="92"/>
      <c r="CJ40" s="93"/>
      <c r="CK40" s="93"/>
      <c r="CL40" s="94"/>
      <c r="CM40" s="21"/>
      <c r="CN40" s="21"/>
      <c r="CO40" s="95"/>
      <c r="CP40" s="96"/>
      <c r="CQ40" s="97">
        <f>CJ39</f>
        <v>0</v>
      </c>
    </row>
    <row r="41" spans="1:95" ht="22.5" customHeight="1">
      <c r="A41" s="88"/>
      <c r="B41" s="14"/>
      <c r="C41" s="89"/>
      <c r="D41" s="90">
        <f>IF(C41="","",LOOKUP(C41,PARAMETRES!$B$4:$B$43,PARAMETRES!$C$4:$C$43))</f>
        <v>0</v>
      </c>
      <c r="E41" s="91">
        <f>B39</f>
        <v>10</v>
      </c>
      <c r="F41" s="92"/>
      <c r="G41" s="93"/>
      <c r="H41" s="93"/>
      <c r="I41" s="94"/>
      <c r="J41" s="21">
        <f>J39</f>
        <v>0</v>
      </c>
      <c r="K41" s="22"/>
      <c r="L41" s="95"/>
      <c r="M41" s="96"/>
      <c r="N41" s="97">
        <f>G39</f>
        <v>0</v>
      </c>
      <c r="O41" s="92"/>
      <c r="P41" s="93"/>
      <c r="Q41" s="93"/>
      <c r="R41" s="94"/>
      <c r="S41" s="21">
        <f>S39</f>
        <v>0</v>
      </c>
      <c r="T41" s="22"/>
      <c r="U41" s="95"/>
      <c r="V41" s="96"/>
      <c r="W41" s="97">
        <f>P39</f>
        <v>0</v>
      </c>
      <c r="X41" s="92"/>
      <c r="Y41" s="93"/>
      <c r="Z41" s="93"/>
      <c r="AA41" s="94"/>
      <c r="AB41" s="21">
        <f>AB39</f>
        <v>0</v>
      </c>
      <c r="AC41" s="22"/>
      <c r="AD41" s="95"/>
      <c r="AE41" s="96"/>
      <c r="AF41" s="97">
        <f>Y39</f>
        <v>0</v>
      </c>
      <c r="AG41" s="92"/>
      <c r="AH41" s="93"/>
      <c r="AI41" s="93"/>
      <c r="AJ41" s="94"/>
      <c r="AK41" s="21">
        <f>AK39</f>
        <v>0</v>
      </c>
      <c r="AL41" s="22"/>
      <c r="AM41" s="95"/>
      <c r="AN41" s="96"/>
      <c r="AO41" s="97">
        <f>AH39</f>
        <v>0</v>
      </c>
      <c r="AP41" s="92"/>
      <c r="AQ41" s="93"/>
      <c r="AR41" s="93"/>
      <c r="AS41" s="94"/>
      <c r="AT41" s="21">
        <f>AT39</f>
        <v>0</v>
      </c>
      <c r="AU41" s="22"/>
      <c r="AV41" s="95"/>
      <c r="AW41" s="96"/>
      <c r="AX41" s="97">
        <f>AQ39</f>
        <v>0</v>
      </c>
      <c r="AY41" s="92"/>
      <c r="AZ41" s="93"/>
      <c r="BA41" s="93"/>
      <c r="BB41" s="94"/>
      <c r="BC41" s="21">
        <f>BC39</f>
        <v>0</v>
      </c>
      <c r="BD41" s="22"/>
      <c r="BE41" s="95"/>
      <c r="BF41" s="96"/>
      <c r="BG41" s="97">
        <f>AZ39</f>
        <v>0</v>
      </c>
      <c r="BH41" s="92"/>
      <c r="BI41" s="93"/>
      <c r="BJ41" s="93"/>
      <c r="BK41" s="94"/>
      <c r="BL41" s="21">
        <f>BL39</f>
        <v>0</v>
      </c>
      <c r="BM41" s="22"/>
      <c r="BN41" s="95"/>
      <c r="BO41" s="96"/>
      <c r="BP41" s="97">
        <f>BI39</f>
        <v>0</v>
      </c>
      <c r="BQ41" s="92"/>
      <c r="BR41" s="93"/>
      <c r="BS41" s="93"/>
      <c r="BT41" s="94"/>
      <c r="BU41" s="21">
        <f>BU39</f>
        <v>0</v>
      </c>
      <c r="BV41" s="22"/>
      <c r="BW41" s="95"/>
      <c r="BX41" s="96"/>
      <c r="BY41" s="97">
        <f>BR39</f>
        <v>0</v>
      </c>
      <c r="BZ41" s="92"/>
      <c r="CA41" s="93"/>
      <c r="CB41" s="93"/>
      <c r="CC41" s="94"/>
      <c r="CD41" s="21">
        <f>CD39</f>
        <v>0</v>
      </c>
      <c r="CE41" s="22"/>
      <c r="CF41" s="95"/>
      <c r="CG41" s="96"/>
      <c r="CH41" s="97">
        <f>CA39</f>
        <v>0</v>
      </c>
      <c r="CI41" s="92"/>
      <c r="CJ41" s="93"/>
      <c r="CK41" s="93"/>
      <c r="CL41" s="94"/>
      <c r="CM41" s="21">
        <f>CM39</f>
        <v>0</v>
      </c>
      <c r="CN41" s="22"/>
      <c r="CO41" s="95"/>
      <c r="CP41" s="96"/>
      <c r="CQ41" s="97">
        <f>CJ39</f>
        <v>0</v>
      </c>
    </row>
    <row r="42" spans="1:95" ht="5.25" customHeight="1">
      <c r="A42" s="98"/>
      <c r="B42" s="27"/>
      <c r="C42" s="98"/>
      <c r="D42" s="98"/>
      <c r="E42" s="91"/>
      <c r="F42" s="99" t="e">
        <f>LOOKUP(F39,PARAMETRES!$G$4:$G$23,PARAMETRES!$K$4:$K$23)/1000</f>
        <v>#N/A</v>
      </c>
      <c r="G42" s="100"/>
      <c r="H42" s="100"/>
      <c r="I42" s="99"/>
      <c r="J42" s="29"/>
      <c r="K42" s="30" t="s">
        <v>22</v>
      </c>
      <c r="L42" s="30"/>
      <c r="M42" s="31"/>
      <c r="N42" s="91"/>
      <c r="O42" s="99" t="e">
        <f>LOOKUP(O39,PARAMETRES!$G$4:$G$23,PARAMETRES!$K$4:$K$23)/1000</f>
        <v>#N/A</v>
      </c>
      <c r="P42" s="100"/>
      <c r="Q42" s="100"/>
      <c r="R42" s="99"/>
      <c r="S42" s="29"/>
      <c r="T42" s="30" t="s">
        <v>22</v>
      </c>
      <c r="U42" s="30"/>
      <c r="V42" s="31"/>
      <c r="W42" s="91"/>
      <c r="X42" s="99" t="e">
        <f>LOOKUP(X39,PARAMETRES!$G$4:$G$23,PARAMETRES!$K$4:$K$23)/1000</f>
        <v>#N/A</v>
      </c>
      <c r="Y42" s="100"/>
      <c r="Z42" s="100"/>
      <c r="AA42" s="99"/>
      <c r="AB42" s="29"/>
      <c r="AC42" s="30" t="s">
        <v>22</v>
      </c>
      <c r="AD42" s="30"/>
      <c r="AE42" s="31"/>
      <c r="AF42" s="91"/>
      <c r="AG42" s="99" t="e">
        <f>LOOKUP(AG39,PARAMETRES!$G$4:$G$23,PARAMETRES!$K$4:$K$23)/1000</f>
        <v>#N/A</v>
      </c>
      <c r="AH42" s="100"/>
      <c r="AI42" s="100"/>
      <c r="AJ42" s="99"/>
      <c r="AK42" s="29"/>
      <c r="AL42" s="30" t="s">
        <v>22</v>
      </c>
      <c r="AM42" s="30"/>
      <c r="AN42" s="31"/>
      <c r="AO42" s="91"/>
      <c r="AP42" s="99" t="e">
        <f>LOOKUP(AP39,PARAMETRES!$G$4:$G$23,PARAMETRES!$K$4:$K$23)/1000</f>
        <v>#N/A</v>
      </c>
      <c r="AQ42" s="100"/>
      <c r="AR42" s="100"/>
      <c r="AS42" s="99"/>
      <c r="AT42" s="29"/>
      <c r="AU42" s="30" t="s">
        <v>22</v>
      </c>
      <c r="AV42" s="30"/>
      <c r="AW42" s="31"/>
      <c r="AX42" s="91"/>
      <c r="AY42" s="99" t="e">
        <f>LOOKUP(AY39,PARAMETRES!$G$4:$G$23,PARAMETRES!$K$4:$K$23)/1000</f>
        <v>#N/A</v>
      </c>
      <c r="AZ42" s="100"/>
      <c r="BA42" s="100"/>
      <c r="BB42" s="99"/>
      <c r="BC42" s="29"/>
      <c r="BD42" s="30" t="s">
        <v>22</v>
      </c>
      <c r="BE42" s="30"/>
      <c r="BF42" s="31"/>
      <c r="BG42" s="91"/>
      <c r="BH42" s="99" t="e">
        <f>LOOKUP(BH39,PARAMETRES!$G$4:$G$23,PARAMETRES!$K$4:$K$23)/1000</f>
        <v>#N/A</v>
      </c>
      <c r="BI42" s="100"/>
      <c r="BJ42" s="100"/>
      <c r="BK42" s="99"/>
      <c r="BL42" s="29"/>
      <c r="BM42" s="30" t="s">
        <v>22</v>
      </c>
      <c r="BN42" s="30"/>
      <c r="BO42" s="31"/>
      <c r="BP42" s="91"/>
      <c r="BQ42" s="99" t="e">
        <f>LOOKUP(BQ39,PARAMETRES!$G$4:$G$23,PARAMETRES!$K$4:$K$23)/1000</f>
        <v>#N/A</v>
      </c>
      <c r="BR42" s="100"/>
      <c r="BS42" s="100"/>
      <c r="BT42" s="99"/>
      <c r="BU42" s="29"/>
      <c r="BV42" s="30" t="s">
        <v>22</v>
      </c>
      <c r="BW42" s="30"/>
      <c r="BX42" s="31"/>
      <c r="BY42" s="91"/>
      <c r="BZ42" s="99" t="e">
        <f>LOOKUP(BZ39,PARAMETRES!$G$4:$G$23,PARAMETRES!$K$4:$K$23)/1000</f>
        <v>#N/A</v>
      </c>
      <c r="CA42" s="100"/>
      <c r="CB42" s="100"/>
      <c r="CC42" s="99"/>
      <c r="CD42" s="29"/>
      <c r="CE42" s="30" t="s">
        <v>22</v>
      </c>
      <c r="CF42" s="30"/>
      <c r="CG42" s="31"/>
      <c r="CH42" s="91"/>
      <c r="CI42" s="99" t="e">
        <f>LOOKUP(CI39,PARAMETRES!$G$4:$G$23,PARAMETRES!$K$4:$K$23)/1000</f>
        <v>#N/A</v>
      </c>
      <c r="CJ42" s="100"/>
      <c r="CK42" s="100"/>
      <c r="CL42" s="99"/>
      <c r="CM42" s="29"/>
      <c r="CN42" s="30" t="s">
        <v>22</v>
      </c>
      <c r="CO42" s="30"/>
      <c r="CP42" s="31"/>
      <c r="CQ42" s="91"/>
    </row>
    <row r="43" spans="1:95" ht="22.5" customHeight="1">
      <c r="A43" s="88" t="s">
        <v>63</v>
      </c>
      <c r="B43" s="14">
        <v>11</v>
      </c>
      <c r="C43" s="89"/>
      <c r="D43" s="90">
        <f>IF(C43="","",LOOKUP(C43,PARAMETRES!$B$4:$B$43,PARAMETRES!$C$4:$C$43))</f>
        <v>0</v>
      </c>
      <c r="E43" s="91">
        <f>B43</f>
        <v>11</v>
      </c>
      <c r="F43" s="92"/>
      <c r="G43" s="93"/>
      <c r="H43" s="93"/>
      <c r="I43" s="94" t="s">
        <v>18</v>
      </c>
      <c r="J43" s="21">
        <f>IF(H43="","",H43-G43)</f>
        <v>0</v>
      </c>
      <c r="K43" s="22">
        <f>IF(H43="","",((MINUTE(J43)*60+SECOND(J43))/60)/F46)</f>
        <v>0</v>
      </c>
      <c r="L43" s="95"/>
      <c r="M43" s="96">
        <f>IF(K43="","",IF(I43=$CR$2,PARAMETRES!$N$9,IF(K43&lt;PARAMETRES!$M$8,PARAMETRES!$N$8,IF(AND(K43&lt;PARAMETRES!$M$7,K43&gt;=PARAMETRES!$M$8),PARAMETRES!$N$7,IF(AND(K43&lt;PARAMETRES!$M$6,K43&gt;=PARAMETRES!$M$7),PARAMETRES!$N$6,IF(AND(K43&lt;PARAMETRES!$M$5,K43&gt;=PARAMETRES!$M$6),PARAMETRES!$N$5,IF(K43&gt;PARAMETRES!$M$5,PARAMETRES!$N$4,"/")))))))</f>
        <v>0</v>
      </c>
      <c r="N43" s="97">
        <f>G43</f>
        <v>0</v>
      </c>
      <c r="O43" s="92"/>
      <c r="P43" s="93"/>
      <c r="Q43" s="93"/>
      <c r="R43" s="94" t="s">
        <v>18</v>
      </c>
      <c r="S43" s="21">
        <f>IF(Q43="","",Q43-P43)</f>
        <v>0</v>
      </c>
      <c r="T43" s="22">
        <f>IF(Q43="","",((MINUTE(S43)*60+SECOND(S43))/60)/O46)</f>
        <v>0</v>
      </c>
      <c r="U43" s="95"/>
      <c r="V43" s="96">
        <f>IF(T43="","",IF(R43=$CR$2,PARAMETRES!$N$9,IF(T43&lt;PARAMETRES!$M$8,PARAMETRES!$N$8,IF(AND(T43&lt;PARAMETRES!$M$7,T43&gt;=PARAMETRES!$M$8),PARAMETRES!$N$7,IF(AND(T43&lt;PARAMETRES!$M$6,T43&gt;=PARAMETRES!$M$7),PARAMETRES!$N$6,IF(AND(T43&lt;PARAMETRES!$M$5,T43&gt;=PARAMETRES!$M$6),PARAMETRES!$N$5,IF(T43&gt;PARAMETRES!$M$5,PARAMETRES!$N$4,"/")))))))</f>
        <v>0</v>
      </c>
      <c r="W43" s="97">
        <f>P43</f>
        <v>0</v>
      </c>
      <c r="X43" s="92"/>
      <c r="Y43" s="93"/>
      <c r="Z43" s="93"/>
      <c r="AA43" s="94" t="s">
        <v>18</v>
      </c>
      <c r="AB43" s="21">
        <f>IF(Z43="","",Z43-Y43)</f>
        <v>0</v>
      </c>
      <c r="AC43" s="22">
        <f>IF(Z43="","",((MINUTE(AB43)*60+SECOND(AB43))/60)/X46)</f>
        <v>0</v>
      </c>
      <c r="AD43" s="95"/>
      <c r="AE43" s="96">
        <f>IF(AC43="","",IF(AA43=$CR$2,PARAMETRES!$N$9,IF(AC43&lt;PARAMETRES!$M$8,PARAMETRES!$N$8,IF(AND(AC43&lt;PARAMETRES!$M$7,AC43&gt;=PARAMETRES!$M$8),PARAMETRES!$N$7,IF(AND(AC43&lt;PARAMETRES!$M$6,AC43&gt;=PARAMETRES!$M$7),PARAMETRES!$N$6,IF(AND(AC43&lt;PARAMETRES!$M$5,AC43&gt;=PARAMETRES!$M$6),PARAMETRES!$N$5,IF(AC43&gt;PARAMETRES!$M$5,PARAMETRES!$N$4,"/")))))))</f>
        <v>0</v>
      </c>
      <c r="AF43" s="97">
        <f>Y43</f>
        <v>0</v>
      </c>
      <c r="AG43" s="92"/>
      <c r="AH43" s="93"/>
      <c r="AI43" s="93"/>
      <c r="AJ43" s="94" t="s">
        <v>18</v>
      </c>
      <c r="AK43" s="21">
        <f>IF(AI43="","",AI43-AH43)</f>
        <v>0</v>
      </c>
      <c r="AL43" s="22">
        <f>IF(AI43="","",((MINUTE(AK43)*60+SECOND(AK43))/60)/AG46)</f>
        <v>0</v>
      </c>
      <c r="AM43" s="95"/>
      <c r="AN43" s="96">
        <f>IF(AL43="","",IF(AJ43=$CR$2,PARAMETRES!$N$9,IF(AL43&lt;PARAMETRES!$M$8,PARAMETRES!$N$8,IF(AND(AL43&lt;PARAMETRES!$M$7,AL43&gt;=PARAMETRES!$M$8),PARAMETRES!$N$7,IF(AND(AL43&lt;PARAMETRES!$M$6,AL43&gt;=PARAMETRES!$M$7),PARAMETRES!$N$6,IF(AND(AL43&lt;PARAMETRES!$M$5,AL43&gt;=PARAMETRES!$M$6),PARAMETRES!$N$5,IF(AL43&gt;PARAMETRES!$M$5,PARAMETRES!$N$4,"/")))))))</f>
        <v>0</v>
      </c>
      <c r="AO43" s="97">
        <f>AH43</f>
        <v>0</v>
      </c>
      <c r="AP43" s="92"/>
      <c r="AQ43" s="93"/>
      <c r="AR43" s="93"/>
      <c r="AS43" s="94" t="s">
        <v>18</v>
      </c>
      <c r="AT43" s="21">
        <f>IF(AR43="","",AR43-AQ43)</f>
        <v>0</v>
      </c>
      <c r="AU43" s="22">
        <f>IF(AR43="","",((MINUTE(AT43)*60+SECOND(AT43))/60)/AP46)</f>
        <v>0</v>
      </c>
      <c r="AV43" s="95"/>
      <c r="AW43" s="96">
        <f>IF(AU43="","",IF(AS43=$CR$2,PARAMETRES!$N$9,IF(AU43&lt;PARAMETRES!$M$8,PARAMETRES!$N$8,IF(AND(AU43&lt;PARAMETRES!$M$7,AU43&gt;=PARAMETRES!$M$8),PARAMETRES!$N$7,IF(AND(AU43&lt;PARAMETRES!$M$6,AU43&gt;=PARAMETRES!$M$7),PARAMETRES!$N$6,IF(AND(AU43&lt;PARAMETRES!$M$5,AU43&gt;=PARAMETRES!$M$6),PARAMETRES!$N$5,IF(AU43&gt;PARAMETRES!$M$5,PARAMETRES!$N$4,"/")))))))</f>
        <v>0</v>
      </c>
      <c r="AX43" s="97">
        <f>AQ43</f>
        <v>0</v>
      </c>
      <c r="AY43" s="92"/>
      <c r="AZ43" s="93"/>
      <c r="BA43" s="93"/>
      <c r="BB43" s="94" t="s">
        <v>18</v>
      </c>
      <c r="BC43" s="21">
        <f>IF(BA43="","",BA43-AZ43)</f>
        <v>0</v>
      </c>
      <c r="BD43" s="22">
        <f>IF(BA43="","",((MINUTE(BC43)*60+SECOND(BC43))/60)/AY46)</f>
        <v>0</v>
      </c>
      <c r="BE43" s="95"/>
      <c r="BF43" s="96">
        <f>IF(BD43="","",IF(BB43=$CR$2,PARAMETRES!$N$9,IF(BD43&lt;PARAMETRES!$M$8,PARAMETRES!$N$8,IF(AND(BD43&lt;PARAMETRES!$M$7,BD43&gt;=PARAMETRES!$M$8),PARAMETRES!$N$7,IF(AND(BD43&lt;PARAMETRES!$M$6,BD43&gt;=PARAMETRES!$M$7),PARAMETRES!$N$6,IF(AND(BD43&lt;PARAMETRES!$M$5,BD43&gt;=PARAMETRES!$M$6),PARAMETRES!$N$5,IF(BD43&gt;PARAMETRES!$M$5,PARAMETRES!$N$4,"/")))))))</f>
        <v>0</v>
      </c>
      <c r="BG43" s="97">
        <f>AZ43</f>
        <v>0</v>
      </c>
      <c r="BH43" s="92"/>
      <c r="BI43" s="93"/>
      <c r="BJ43" s="93"/>
      <c r="BK43" s="94" t="s">
        <v>18</v>
      </c>
      <c r="BL43" s="21">
        <f>IF(BJ43="","",BJ43-BI43)</f>
        <v>0</v>
      </c>
      <c r="BM43" s="22">
        <f>IF(BJ43="","",((MINUTE(BL43)*60+SECOND(BL43))/60)/BH46)</f>
        <v>0</v>
      </c>
      <c r="BN43" s="95"/>
      <c r="BO43" s="96">
        <f>IF(BM43="","",IF(BK43=$CR$2,PARAMETRES!$N$9,IF(BM43&lt;PARAMETRES!$M$8,PARAMETRES!$N$8,IF(AND(BM43&lt;PARAMETRES!$M$7,BM43&gt;=PARAMETRES!$M$8),PARAMETRES!$N$7,IF(AND(BM43&lt;PARAMETRES!$M$6,BM43&gt;=PARAMETRES!$M$7),PARAMETRES!$N$6,IF(AND(BM43&lt;PARAMETRES!$M$5,BM43&gt;=PARAMETRES!$M$6),PARAMETRES!$N$5,IF(BM43&gt;PARAMETRES!$M$5,PARAMETRES!$N$4,"/")))))))</f>
        <v>0</v>
      </c>
      <c r="BP43" s="97">
        <f>BI43</f>
        <v>0</v>
      </c>
      <c r="BQ43" s="92"/>
      <c r="BR43" s="93"/>
      <c r="BS43" s="93"/>
      <c r="BT43" s="94" t="s">
        <v>18</v>
      </c>
      <c r="BU43" s="21">
        <f>IF(BS43="","",BS43-BR43)</f>
        <v>0</v>
      </c>
      <c r="BV43" s="22">
        <f>IF(BS43="","",((MINUTE(BU43)*60+SECOND(BU43))/60)/BQ46)</f>
        <v>0</v>
      </c>
      <c r="BW43" s="95"/>
      <c r="BX43" s="96">
        <f>IF(BV43="","",IF(BT43=$CR$2,PARAMETRES!$N$9,IF(BV43&lt;PARAMETRES!$M$8,PARAMETRES!$N$8,IF(AND(BV43&lt;PARAMETRES!$M$7,BV43&gt;=PARAMETRES!$M$8),PARAMETRES!$N$7,IF(AND(BV43&lt;PARAMETRES!$M$6,BV43&gt;=PARAMETRES!$M$7),PARAMETRES!$N$6,IF(AND(BV43&lt;PARAMETRES!$M$5,BV43&gt;=PARAMETRES!$M$6),PARAMETRES!$N$5,IF(BV43&gt;PARAMETRES!$M$5,PARAMETRES!$N$4,"/")))))))</f>
        <v>0</v>
      </c>
      <c r="BY43" s="97">
        <f>BR43</f>
        <v>0</v>
      </c>
      <c r="BZ43" s="92"/>
      <c r="CA43" s="93"/>
      <c r="CB43" s="93"/>
      <c r="CC43" s="94" t="s">
        <v>18</v>
      </c>
      <c r="CD43" s="21">
        <f>IF(CB43="","",CB43-CA43)</f>
        <v>0</v>
      </c>
      <c r="CE43" s="22">
        <f>IF(CB43="","",((MINUTE(CD43)*60+SECOND(CD43))/60)/BZ46)</f>
        <v>0</v>
      </c>
      <c r="CF43" s="95"/>
      <c r="CG43" s="96">
        <f>IF(CE43="","",IF(CC43=$CR$2,PARAMETRES!$N$9,IF(CE43&lt;PARAMETRES!$M$8,PARAMETRES!$N$8,IF(AND(CE43&lt;PARAMETRES!$M$7,CE43&gt;=PARAMETRES!$M$8),PARAMETRES!$N$7,IF(AND(CE43&lt;PARAMETRES!$M$6,CE43&gt;=PARAMETRES!$M$7),PARAMETRES!$N$6,IF(AND(CE43&lt;PARAMETRES!$M$5,CE43&gt;=PARAMETRES!$M$6),PARAMETRES!$N$5,IF(CE43&gt;PARAMETRES!$M$5,PARAMETRES!$N$4,"/")))))))</f>
        <v>0</v>
      </c>
      <c r="CH43" s="97">
        <f>CA43</f>
        <v>0</v>
      </c>
      <c r="CI43" s="92"/>
      <c r="CJ43" s="93"/>
      <c r="CK43" s="93"/>
      <c r="CL43" s="94" t="s">
        <v>18</v>
      </c>
      <c r="CM43" s="21">
        <f>IF(CK43="","",CK43-CJ43)</f>
        <v>0</v>
      </c>
      <c r="CN43" s="22">
        <f>IF(CK43="","",((MINUTE(CM43)*60+SECOND(CM43))/60)/CI46)</f>
        <v>0</v>
      </c>
      <c r="CO43" s="95"/>
      <c r="CP43" s="96">
        <f>IF(CN43="","",IF(CL43=$CR$2,PARAMETRES!$N$9,IF(CN43&lt;PARAMETRES!$M$8,PARAMETRES!$N$8,IF(AND(CN43&lt;PARAMETRES!$M$7,CN43&gt;=PARAMETRES!$M$8),PARAMETRES!$N$7,IF(AND(CN43&lt;PARAMETRES!$M$6,CN43&gt;=PARAMETRES!$M$7),PARAMETRES!$N$6,IF(AND(CN43&lt;PARAMETRES!$M$5,CN43&gt;=PARAMETRES!$M$6),PARAMETRES!$N$5,IF(CN43&gt;PARAMETRES!$M$5,PARAMETRES!$N$4,"/")))))))</f>
        <v>0</v>
      </c>
      <c r="CQ43" s="97">
        <f>CJ43</f>
        <v>0</v>
      </c>
    </row>
    <row r="44" spans="1:95" ht="22.5" customHeight="1">
      <c r="A44" s="88"/>
      <c r="B44" s="14"/>
      <c r="C44" s="89"/>
      <c r="D44" s="90">
        <f>IF(C44="","",LOOKUP(C44,PARAMETRES!$B$4:$B$43,PARAMETRES!$C$4:$C$43))</f>
        <v>0</v>
      </c>
      <c r="E44" s="91">
        <f>B43</f>
        <v>11</v>
      </c>
      <c r="F44" s="92"/>
      <c r="G44" s="93"/>
      <c r="H44" s="93"/>
      <c r="I44" s="94"/>
      <c r="J44" s="21"/>
      <c r="K44" s="21"/>
      <c r="L44" s="95"/>
      <c r="M44" s="96"/>
      <c r="N44" s="97">
        <f>G43</f>
        <v>0</v>
      </c>
      <c r="O44" s="92"/>
      <c r="P44" s="93"/>
      <c r="Q44" s="93"/>
      <c r="R44" s="94"/>
      <c r="S44" s="21"/>
      <c r="T44" s="21"/>
      <c r="U44" s="95"/>
      <c r="V44" s="96"/>
      <c r="W44" s="97">
        <f>P43</f>
        <v>0</v>
      </c>
      <c r="X44" s="92"/>
      <c r="Y44" s="93"/>
      <c r="Z44" s="93"/>
      <c r="AA44" s="94"/>
      <c r="AB44" s="21"/>
      <c r="AC44" s="21"/>
      <c r="AD44" s="95"/>
      <c r="AE44" s="96"/>
      <c r="AF44" s="97">
        <f>Y43</f>
        <v>0</v>
      </c>
      <c r="AG44" s="92"/>
      <c r="AH44" s="93"/>
      <c r="AI44" s="93"/>
      <c r="AJ44" s="94"/>
      <c r="AK44" s="21"/>
      <c r="AL44" s="21"/>
      <c r="AM44" s="95"/>
      <c r="AN44" s="96"/>
      <c r="AO44" s="97">
        <f>AH43</f>
        <v>0</v>
      </c>
      <c r="AP44" s="92"/>
      <c r="AQ44" s="93"/>
      <c r="AR44" s="93"/>
      <c r="AS44" s="94"/>
      <c r="AT44" s="21"/>
      <c r="AU44" s="21"/>
      <c r="AV44" s="95"/>
      <c r="AW44" s="96"/>
      <c r="AX44" s="97">
        <f>AQ43</f>
        <v>0</v>
      </c>
      <c r="AY44" s="92"/>
      <c r="AZ44" s="93"/>
      <c r="BA44" s="93"/>
      <c r="BB44" s="94"/>
      <c r="BC44" s="21"/>
      <c r="BD44" s="21"/>
      <c r="BE44" s="95"/>
      <c r="BF44" s="96"/>
      <c r="BG44" s="97">
        <f>AZ43</f>
        <v>0</v>
      </c>
      <c r="BH44" s="92"/>
      <c r="BI44" s="93"/>
      <c r="BJ44" s="93"/>
      <c r="BK44" s="94"/>
      <c r="BL44" s="21"/>
      <c r="BM44" s="21"/>
      <c r="BN44" s="95"/>
      <c r="BO44" s="96"/>
      <c r="BP44" s="97">
        <f>BI43</f>
        <v>0</v>
      </c>
      <c r="BQ44" s="92"/>
      <c r="BR44" s="93"/>
      <c r="BS44" s="93"/>
      <c r="BT44" s="94"/>
      <c r="BU44" s="21"/>
      <c r="BV44" s="21"/>
      <c r="BW44" s="95"/>
      <c r="BX44" s="96"/>
      <c r="BY44" s="97">
        <f>BR43</f>
        <v>0</v>
      </c>
      <c r="BZ44" s="92"/>
      <c r="CA44" s="93"/>
      <c r="CB44" s="93"/>
      <c r="CC44" s="94"/>
      <c r="CD44" s="21"/>
      <c r="CE44" s="21"/>
      <c r="CF44" s="95"/>
      <c r="CG44" s="96"/>
      <c r="CH44" s="97">
        <f>CA43</f>
        <v>0</v>
      </c>
      <c r="CI44" s="92"/>
      <c r="CJ44" s="93"/>
      <c r="CK44" s="93"/>
      <c r="CL44" s="94"/>
      <c r="CM44" s="21"/>
      <c r="CN44" s="21"/>
      <c r="CO44" s="95"/>
      <c r="CP44" s="96"/>
      <c r="CQ44" s="97">
        <f>CJ43</f>
        <v>0</v>
      </c>
    </row>
    <row r="45" spans="1:95" ht="22.5" customHeight="1">
      <c r="A45" s="88"/>
      <c r="B45" s="14"/>
      <c r="C45" s="89"/>
      <c r="D45" s="90">
        <f>IF(C45="","",LOOKUP(C45,PARAMETRES!$B$4:$B$43,PARAMETRES!$C$4:$C$43))</f>
        <v>0</v>
      </c>
      <c r="E45" s="91">
        <f>B43</f>
        <v>11</v>
      </c>
      <c r="F45" s="92"/>
      <c r="G45" s="93"/>
      <c r="H45" s="93"/>
      <c r="I45" s="94"/>
      <c r="J45" s="21">
        <f>J43</f>
        <v>0</v>
      </c>
      <c r="K45" s="22"/>
      <c r="L45" s="95"/>
      <c r="M45" s="96"/>
      <c r="N45" s="97">
        <f>G43</f>
        <v>0</v>
      </c>
      <c r="O45" s="92"/>
      <c r="P45" s="93"/>
      <c r="Q45" s="93"/>
      <c r="R45" s="94"/>
      <c r="S45" s="21">
        <f>S43</f>
        <v>0</v>
      </c>
      <c r="T45" s="22"/>
      <c r="U45" s="95"/>
      <c r="V45" s="96"/>
      <c r="W45" s="97">
        <f>P43</f>
        <v>0</v>
      </c>
      <c r="X45" s="92"/>
      <c r="Y45" s="93"/>
      <c r="Z45" s="93"/>
      <c r="AA45" s="94"/>
      <c r="AB45" s="21">
        <f>AB43</f>
        <v>0</v>
      </c>
      <c r="AC45" s="22"/>
      <c r="AD45" s="95"/>
      <c r="AE45" s="96"/>
      <c r="AF45" s="97">
        <f>Y43</f>
        <v>0</v>
      </c>
      <c r="AG45" s="92"/>
      <c r="AH45" s="93"/>
      <c r="AI45" s="93"/>
      <c r="AJ45" s="94"/>
      <c r="AK45" s="21">
        <f>AK43</f>
        <v>0</v>
      </c>
      <c r="AL45" s="22"/>
      <c r="AM45" s="95"/>
      <c r="AN45" s="96"/>
      <c r="AO45" s="97">
        <f>AH43</f>
        <v>0</v>
      </c>
      <c r="AP45" s="92"/>
      <c r="AQ45" s="93"/>
      <c r="AR45" s="93"/>
      <c r="AS45" s="94"/>
      <c r="AT45" s="21">
        <f>AT43</f>
        <v>0</v>
      </c>
      <c r="AU45" s="22"/>
      <c r="AV45" s="95"/>
      <c r="AW45" s="96"/>
      <c r="AX45" s="97">
        <f>AQ43</f>
        <v>0</v>
      </c>
      <c r="AY45" s="92"/>
      <c r="AZ45" s="93"/>
      <c r="BA45" s="93"/>
      <c r="BB45" s="94"/>
      <c r="BC45" s="21">
        <f>BC43</f>
        <v>0</v>
      </c>
      <c r="BD45" s="22"/>
      <c r="BE45" s="95"/>
      <c r="BF45" s="96"/>
      <c r="BG45" s="97">
        <f>AZ43</f>
        <v>0</v>
      </c>
      <c r="BH45" s="92"/>
      <c r="BI45" s="93"/>
      <c r="BJ45" s="93"/>
      <c r="BK45" s="94"/>
      <c r="BL45" s="21">
        <f>BL43</f>
        <v>0</v>
      </c>
      <c r="BM45" s="22"/>
      <c r="BN45" s="95"/>
      <c r="BO45" s="96"/>
      <c r="BP45" s="97">
        <f>BI43</f>
        <v>0</v>
      </c>
      <c r="BQ45" s="92"/>
      <c r="BR45" s="93"/>
      <c r="BS45" s="93"/>
      <c r="BT45" s="94"/>
      <c r="BU45" s="21">
        <f>BU43</f>
        <v>0</v>
      </c>
      <c r="BV45" s="22"/>
      <c r="BW45" s="95"/>
      <c r="BX45" s="96"/>
      <c r="BY45" s="97">
        <f>BR43</f>
        <v>0</v>
      </c>
      <c r="BZ45" s="92"/>
      <c r="CA45" s="93"/>
      <c r="CB45" s="93"/>
      <c r="CC45" s="94"/>
      <c r="CD45" s="21">
        <f>CD43</f>
        <v>0</v>
      </c>
      <c r="CE45" s="22"/>
      <c r="CF45" s="95"/>
      <c r="CG45" s="96"/>
      <c r="CH45" s="97">
        <f>CA43</f>
        <v>0</v>
      </c>
      <c r="CI45" s="92"/>
      <c r="CJ45" s="93"/>
      <c r="CK45" s="93"/>
      <c r="CL45" s="94"/>
      <c r="CM45" s="21">
        <f>CM43</f>
        <v>0</v>
      </c>
      <c r="CN45" s="22"/>
      <c r="CO45" s="95"/>
      <c r="CP45" s="96"/>
      <c r="CQ45" s="97">
        <f>CJ43</f>
        <v>0</v>
      </c>
    </row>
    <row r="46" spans="1:95" ht="5.25" customHeight="1">
      <c r="A46" s="98"/>
      <c r="B46" s="27"/>
      <c r="C46" s="98"/>
      <c r="D46" s="98"/>
      <c r="E46" s="91"/>
      <c r="F46" s="99" t="e">
        <f>LOOKUP(F43,PARAMETRES!$G$4:$G$23,PARAMETRES!$K$4:$K$23)/1000</f>
        <v>#N/A</v>
      </c>
      <c r="G46" s="100"/>
      <c r="H46" s="100"/>
      <c r="I46" s="99"/>
      <c r="J46" s="29"/>
      <c r="K46" s="30" t="s">
        <v>22</v>
      </c>
      <c r="L46" s="30"/>
      <c r="M46" s="31"/>
      <c r="N46" s="91"/>
      <c r="O46" s="99" t="e">
        <f>LOOKUP(O43,PARAMETRES!$G$4:$G$23,PARAMETRES!$K$4:$K$23)/1000</f>
        <v>#N/A</v>
      </c>
      <c r="P46" s="100"/>
      <c r="Q46" s="100"/>
      <c r="R46" s="99"/>
      <c r="S46" s="29"/>
      <c r="T46" s="30" t="s">
        <v>22</v>
      </c>
      <c r="U46" s="30"/>
      <c r="V46" s="31"/>
      <c r="W46" s="91"/>
      <c r="X46" s="99" t="e">
        <f>LOOKUP(X43,PARAMETRES!$G$4:$G$23,PARAMETRES!$K$4:$K$23)/1000</f>
        <v>#N/A</v>
      </c>
      <c r="Y46" s="100"/>
      <c r="Z46" s="100"/>
      <c r="AA46" s="99"/>
      <c r="AB46" s="29"/>
      <c r="AC46" s="30" t="s">
        <v>22</v>
      </c>
      <c r="AD46" s="30"/>
      <c r="AE46" s="31"/>
      <c r="AF46" s="91"/>
      <c r="AG46" s="99" t="e">
        <f>LOOKUP(AG43,PARAMETRES!$G$4:$G$23,PARAMETRES!$K$4:$K$23)/1000</f>
        <v>#N/A</v>
      </c>
      <c r="AH46" s="100"/>
      <c r="AI46" s="100"/>
      <c r="AJ46" s="99"/>
      <c r="AK46" s="29"/>
      <c r="AL46" s="30" t="s">
        <v>22</v>
      </c>
      <c r="AM46" s="30"/>
      <c r="AN46" s="31"/>
      <c r="AO46" s="91"/>
      <c r="AP46" s="99" t="e">
        <f>LOOKUP(AP43,PARAMETRES!$G$4:$G$23,PARAMETRES!$K$4:$K$23)/1000</f>
        <v>#N/A</v>
      </c>
      <c r="AQ46" s="100"/>
      <c r="AR46" s="100"/>
      <c r="AS46" s="99"/>
      <c r="AT46" s="29"/>
      <c r="AU46" s="30" t="s">
        <v>22</v>
      </c>
      <c r="AV46" s="30"/>
      <c r="AW46" s="31"/>
      <c r="AX46" s="91"/>
      <c r="AY46" s="99" t="e">
        <f>LOOKUP(AY43,PARAMETRES!$G$4:$G$23,PARAMETRES!$K$4:$K$23)/1000</f>
        <v>#N/A</v>
      </c>
      <c r="AZ46" s="100"/>
      <c r="BA46" s="100"/>
      <c r="BB46" s="99"/>
      <c r="BC46" s="29"/>
      <c r="BD46" s="30" t="s">
        <v>22</v>
      </c>
      <c r="BE46" s="30"/>
      <c r="BF46" s="31"/>
      <c r="BG46" s="91"/>
      <c r="BH46" s="99" t="e">
        <f>LOOKUP(BH43,PARAMETRES!$G$4:$G$23,PARAMETRES!$K$4:$K$23)/1000</f>
        <v>#N/A</v>
      </c>
      <c r="BI46" s="100"/>
      <c r="BJ46" s="100"/>
      <c r="BK46" s="99"/>
      <c r="BL46" s="29"/>
      <c r="BM46" s="30" t="s">
        <v>22</v>
      </c>
      <c r="BN46" s="30"/>
      <c r="BO46" s="31"/>
      <c r="BP46" s="91"/>
      <c r="BQ46" s="99" t="e">
        <f>LOOKUP(BQ43,PARAMETRES!$G$4:$G$23,PARAMETRES!$K$4:$K$23)/1000</f>
        <v>#N/A</v>
      </c>
      <c r="BR46" s="100"/>
      <c r="BS46" s="100"/>
      <c r="BT46" s="99"/>
      <c r="BU46" s="29"/>
      <c r="BV46" s="30" t="s">
        <v>22</v>
      </c>
      <c r="BW46" s="30"/>
      <c r="BX46" s="31"/>
      <c r="BY46" s="91"/>
      <c r="BZ46" s="99" t="e">
        <f>LOOKUP(BZ43,PARAMETRES!$G$4:$G$23,PARAMETRES!$K$4:$K$23)/1000</f>
        <v>#N/A</v>
      </c>
      <c r="CA46" s="100"/>
      <c r="CB46" s="100"/>
      <c r="CC46" s="99"/>
      <c r="CD46" s="29"/>
      <c r="CE46" s="30" t="s">
        <v>22</v>
      </c>
      <c r="CF46" s="30"/>
      <c r="CG46" s="31"/>
      <c r="CH46" s="91"/>
      <c r="CI46" s="99" t="e">
        <f>LOOKUP(CI43,PARAMETRES!$G$4:$G$23,PARAMETRES!$K$4:$K$23)/1000</f>
        <v>#N/A</v>
      </c>
      <c r="CJ46" s="100"/>
      <c r="CK46" s="100"/>
      <c r="CL46" s="99"/>
      <c r="CM46" s="29"/>
      <c r="CN46" s="30" t="s">
        <v>22</v>
      </c>
      <c r="CO46" s="30"/>
      <c r="CP46" s="31"/>
      <c r="CQ46" s="91"/>
    </row>
    <row r="47" spans="1:95" ht="22.5" customHeight="1">
      <c r="A47" s="88" t="s">
        <v>63</v>
      </c>
      <c r="B47" s="14">
        <v>12</v>
      </c>
      <c r="C47" s="89"/>
      <c r="D47" s="90">
        <f>IF(C47="","",LOOKUP(C47,PARAMETRES!$B$4:$B$43,PARAMETRES!$C$4:$C$43))</f>
        <v>0</v>
      </c>
      <c r="E47" s="91">
        <f>B47</f>
        <v>12</v>
      </c>
      <c r="F47" s="92"/>
      <c r="G47" s="93"/>
      <c r="H47" s="93"/>
      <c r="I47" s="94" t="s">
        <v>18</v>
      </c>
      <c r="J47" s="21">
        <f>IF(H47="","",H47-G47)</f>
        <v>0</v>
      </c>
      <c r="K47" s="22">
        <f>IF(H47="","",((MINUTE(J47)*60+SECOND(J47))/60)/F50)</f>
        <v>0</v>
      </c>
      <c r="L47" s="95"/>
      <c r="M47" s="96">
        <f>IF(K47="","",IF(I47=$CR$2,PARAMETRES!$N$9,IF(K47&lt;PARAMETRES!$M$8,PARAMETRES!$N$8,IF(AND(K47&lt;PARAMETRES!$M$7,K47&gt;=PARAMETRES!$M$8),PARAMETRES!$N$7,IF(AND(K47&lt;PARAMETRES!$M$6,K47&gt;=PARAMETRES!$M$7),PARAMETRES!$N$6,IF(AND(K47&lt;PARAMETRES!$M$5,K47&gt;=PARAMETRES!$M$6),PARAMETRES!$N$5,IF(K47&gt;PARAMETRES!$M$5,PARAMETRES!$N$4,"/")))))))</f>
        <v>0</v>
      </c>
      <c r="N47" s="97">
        <f>G47</f>
        <v>0</v>
      </c>
      <c r="O47" s="92"/>
      <c r="P47" s="93"/>
      <c r="Q47" s="93"/>
      <c r="R47" s="94" t="s">
        <v>18</v>
      </c>
      <c r="S47" s="21">
        <f>IF(Q47="","",Q47-P47)</f>
        <v>0</v>
      </c>
      <c r="T47" s="22">
        <f>IF(Q47="","",((MINUTE(S47)*60+SECOND(S47))/60)/O50)</f>
        <v>0</v>
      </c>
      <c r="U47" s="95"/>
      <c r="V47" s="96">
        <f>IF(T47="","",IF(R47=$CR$2,PARAMETRES!$N$9,IF(T47&lt;PARAMETRES!$M$8,PARAMETRES!$N$8,IF(AND(T47&lt;PARAMETRES!$M$7,T47&gt;=PARAMETRES!$M$8),PARAMETRES!$N$7,IF(AND(T47&lt;PARAMETRES!$M$6,T47&gt;=PARAMETRES!$M$7),PARAMETRES!$N$6,IF(AND(T47&lt;PARAMETRES!$M$5,T47&gt;=PARAMETRES!$M$6),PARAMETRES!$N$5,IF(T47&gt;PARAMETRES!$M$5,PARAMETRES!$N$4,"/")))))))</f>
        <v>0</v>
      </c>
      <c r="W47" s="97">
        <f>P47</f>
        <v>0</v>
      </c>
      <c r="X47" s="92"/>
      <c r="Y47" s="93"/>
      <c r="Z47" s="93"/>
      <c r="AA47" s="94" t="s">
        <v>18</v>
      </c>
      <c r="AB47" s="21">
        <f>IF(Z47="","",Z47-Y47)</f>
        <v>0</v>
      </c>
      <c r="AC47" s="22">
        <f>IF(Z47="","",((MINUTE(AB47)*60+SECOND(AB47))/60)/X50)</f>
        <v>0</v>
      </c>
      <c r="AD47" s="95"/>
      <c r="AE47" s="96">
        <f>IF(AC47="","",IF(AA47=$CR$2,PARAMETRES!$N$9,IF(AC47&lt;PARAMETRES!$M$8,PARAMETRES!$N$8,IF(AND(AC47&lt;PARAMETRES!$M$7,AC47&gt;=PARAMETRES!$M$8),PARAMETRES!$N$7,IF(AND(AC47&lt;PARAMETRES!$M$6,AC47&gt;=PARAMETRES!$M$7),PARAMETRES!$N$6,IF(AND(AC47&lt;PARAMETRES!$M$5,AC47&gt;=PARAMETRES!$M$6),PARAMETRES!$N$5,IF(AC47&gt;PARAMETRES!$M$5,PARAMETRES!$N$4,"/")))))))</f>
        <v>0</v>
      </c>
      <c r="AF47" s="97">
        <f>Y47</f>
        <v>0</v>
      </c>
      <c r="AG47" s="92"/>
      <c r="AH47" s="93"/>
      <c r="AI47" s="93"/>
      <c r="AJ47" s="94" t="s">
        <v>18</v>
      </c>
      <c r="AK47" s="21">
        <f>IF(AI47="","",AI47-AH47)</f>
        <v>0</v>
      </c>
      <c r="AL47" s="22">
        <f>IF(AI47="","",((MINUTE(AK47)*60+SECOND(AK47))/60)/AG50)</f>
        <v>0</v>
      </c>
      <c r="AM47" s="95"/>
      <c r="AN47" s="96">
        <f>IF(AL47="","",IF(AJ47=$CR$2,PARAMETRES!$N$9,IF(AL47&lt;PARAMETRES!$M$8,PARAMETRES!$N$8,IF(AND(AL47&lt;PARAMETRES!$M$7,AL47&gt;=PARAMETRES!$M$8),PARAMETRES!$N$7,IF(AND(AL47&lt;PARAMETRES!$M$6,AL47&gt;=PARAMETRES!$M$7),PARAMETRES!$N$6,IF(AND(AL47&lt;PARAMETRES!$M$5,AL47&gt;=PARAMETRES!$M$6),PARAMETRES!$N$5,IF(AL47&gt;PARAMETRES!$M$5,PARAMETRES!$N$4,"/")))))))</f>
        <v>0</v>
      </c>
      <c r="AO47" s="97">
        <f>AH47</f>
        <v>0</v>
      </c>
      <c r="AP47" s="92"/>
      <c r="AQ47" s="93"/>
      <c r="AR47" s="93"/>
      <c r="AS47" s="94" t="s">
        <v>18</v>
      </c>
      <c r="AT47" s="21">
        <f>IF(AR47="","",AR47-AQ47)</f>
        <v>0</v>
      </c>
      <c r="AU47" s="22">
        <f>IF(AR47="","",((MINUTE(AT47)*60+SECOND(AT47))/60)/AP50)</f>
        <v>0</v>
      </c>
      <c r="AV47" s="95"/>
      <c r="AW47" s="96">
        <f>IF(AU47="","",IF(AS47=$CR$2,PARAMETRES!$N$9,IF(AU47&lt;PARAMETRES!$M$8,PARAMETRES!$N$8,IF(AND(AU47&lt;PARAMETRES!$M$7,AU47&gt;=PARAMETRES!$M$8),PARAMETRES!$N$7,IF(AND(AU47&lt;PARAMETRES!$M$6,AU47&gt;=PARAMETRES!$M$7),PARAMETRES!$N$6,IF(AND(AU47&lt;PARAMETRES!$M$5,AU47&gt;=PARAMETRES!$M$6),PARAMETRES!$N$5,IF(AU47&gt;PARAMETRES!$M$5,PARAMETRES!$N$4,"/")))))))</f>
        <v>0</v>
      </c>
      <c r="AX47" s="97">
        <f>AQ47</f>
        <v>0</v>
      </c>
      <c r="AY47" s="92"/>
      <c r="AZ47" s="93"/>
      <c r="BA47" s="93"/>
      <c r="BB47" s="94" t="s">
        <v>18</v>
      </c>
      <c r="BC47" s="21">
        <f>IF(BA47="","",BA47-AZ47)</f>
        <v>0</v>
      </c>
      <c r="BD47" s="22">
        <f>IF(BA47="","",((MINUTE(BC47)*60+SECOND(BC47))/60)/AY50)</f>
        <v>0</v>
      </c>
      <c r="BE47" s="95"/>
      <c r="BF47" s="96">
        <f>IF(BD47="","",IF(BB47=$CR$2,PARAMETRES!$N$9,IF(BD47&lt;PARAMETRES!$M$8,PARAMETRES!$N$8,IF(AND(BD47&lt;PARAMETRES!$M$7,BD47&gt;=PARAMETRES!$M$8),PARAMETRES!$N$7,IF(AND(BD47&lt;PARAMETRES!$M$6,BD47&gt;=PARAMETRES!$M$7),PARAMETRES!$N$6,IF(AND(BD47&lt;PARAMETRES!$M$5,BD47&gt;=PARAMETRES!$M$6),PARAMETRES!$N$5,IF(BD47&gt;PARAMETRES!$M$5,PARAMETRES!$N$4,"/")))))))</f>
        <v>0</v>
      </c>
      <c r="BG47" s="97">
        <f>AZ47</f>
        <v>0</v>
      </c>
      <c r="BH47" s="92"/>
      <c r="BI47" s="93"/>
      <c r="BJ47" s="93"/>
      <c r="BK47" s="94" t="s">
        <v>18</v>
      </c>
      <c r="BL47" s="21">
        <f>IF(BJ47="","",BJ47-BI47)</f>
        <v>0</v>
      </c>
      <c r="BM47" s="22">
        <f>IF(BJ47="","",((MINUTE(BL47)*60+SECOND(BL47))/60)/BH50)</f>
        <v>0</v>
      </c>
      <c r="BN47" s="95"/>
      <c r="BO47" s="96">
        <f>IF(BM47="","",IF(BK47=$CR$2,PARAMETRES!$N$9,IF(BM47&lt;PARAMETRES!$M$8,PARAMETRES!$N$8,IF(AND(BM47&lt;PARAMETRES!$M$7,BM47&gt;=PARAMETRES!$M$8),PARAMETRES!$N$7,IF(AND(BM47&lt;PARAMETRES!$M$6,BM47&gt;=PARAMETRES!$M$7),PARAMETRES!$N$6,IF(AND(BM47&lt;PARAMETRES!$M$5,BM47&gt;=PARAMETRES!$M$6),PARAMETRES!$N$5,IF(BM47&gt;PARAMETRES!$M$5,PARAMETRES!$N$4,"/")))))))</f>
        <v>0</v>
      </c>
      <c r="BP47" s="97">
        <f>BI47</f>
        <v>0</v>
      </c>
      <c r="BQ47" s="92"/>
      <c r="BR47" s="93"/>
      <c r="BS47" s="93"/>
      <c r="BT47" s="94" t="s">
        <v>18</v>
      </c>
      <c r="BU47" s="21">
        <f>IF(BS47="","",BS47-BR47)</f>
        <v>0</v>
      </c>
      <c r="BV47" s="22">
        <f>IF(BS47="","",((MINUTE(BU47)*60+SECOND(BU47))/60)/BQ50)</f>
        <v>0</v>
      </c>
      <c r="BW47" s="95"/>
      <c r="BX47" s="96">
        <f>IF(BV47="","",IF(BT47=$CR$2,PARAMETRES!$N$9,IF(BV47&lt;PARAMETRES!$M$8,PARAMETRES!$N$8,IF(AND(BV47&lt;PARAMETRES!$M$7,BV47&gt;=PARAMETRES!$M$8),PARAMETRES!$N$7,IF(AND(BV47&lt;PARAMETRES!$M$6,BV47&gt;=PARAMETRES!$M$7),PARAMETRES!$N$6,IF(AND(BV47&lt;PARAMETRES!$M$5,BV47&gt;=PARAMETRES!$M$6),PARAMETRES!$N$5,IF(BV47&gt;PARAMETRES!$M$5,PARAMETRES!$N$4,"/")))))))</f>
        <v>0</v>
      </c>
      <c r="BY47" s="97">
        <f>BR47</f>
        <v>0</v>
      </c>
      <c r="BZ47" s="92"/>
      <c r="CA47" s="93"/>
      <c r="CB47" s="93"/>
      <c r="CC47" s="94" t="s">
        <v>18</v>
      </c>
      <c r="CD47" s="21">
        <f>IF(CB47="","",CB47-CA47)</f>
        <v>0</v>
      </c>
      <c r="CE47" s="22">
        <f>IF(CB47="","",((MINUTE(CD47)*60+SECOND(CD47))/60)/BZ50)</f>
        <v>0</v>
      </c>
      <c r="CF47" s="95"/>
      <c r="CG47" s="96">
        <f>IF(CE47="","",IF(CC47=$CR$2,PARAMETRES!$N$9,IF(CE47&lt;PARAMETRES!$M$8,PARAMETRES!$N$8,IF(AND(CE47&lt;PARAMETRES!$M$7,CE47&gt;=PARAMETRES!$M$8),PARAMETRES!$N$7,IF(AND(CE47&lt;PARAMETRES!$M$6,CE47&gt;=PARAMETRES!$M$7),PARAMETRES!$N$6,IF(AND(CE47&lt;PARAMETRES!$M$5,CE47&gt;=PARAMETRES!$M$6),PARAMETRES!$N$5,IF(CE47&gt;PARAMETRES!$M$5,PARAMETRES!$N$4,"/")))))))</f>
        <v>0</v>
      </c>
      <c r="CH47" s="97">
        <f>CA47</f>
        <v>0</v>
      </c>
      <c r="CI47" s="92"/>
      <c r="CJ47" s="93"/>
      <c r="CK47" s="93"/>
      <c r="CL47" s="94" t="s">
        <v>18</v>
      </c>
      <c r="CM47" s="21">
        <f>IF(CK47="","",CK47-CJ47)</f>
        <v>0</v>
      </c>
      <c r="CN47" s="22">
        <f>IF(CK47="","",((MINUTE(CM47)*60+SECOND(CM47))/60)/CI50)</f>
        <v>0</v>
      </c>
      <c r="CO47" s="95"/>
      <c r="CP47" s="96">
        <f>IF(CN47="","",IF(CL47=$CR$2,PARAMETRES!$N$9,IF(CN47&lt;PARAMETRES!$M$8,PARAMETRES!$N$8,IF(AND(CN47&lt;PARAMETRES!$M$7,CN47&gt;=PARAMETRES!$M$8),PARAMETRES!$N$7,IF(AND(CN47&lt;PARAMETRES!$M$6,CN47&gt;=PARAMETRES!$M$7),PARAMETRES!$N$6,IF(AND(CN47&lt;PARAMETRES!$M$5,CN47&gt;=PARAMETRES!$M$6),PARAMETRES!$N$5,IF(CN47&gt;PARAMETRES!$M$5,PARAMETRES!$N$4,"/")))))))</f>
        <v>0</v>
      </c>
      <c r="CQ47" s="97">
        <f>CJ47</f>
        <v>0</v>
      </c>
    </row>
    <row r="48" spans="1:95" ht="22.5" customHeight="1">
      <c r="A48" s="88"/>
      <c r="B48" s="14"/>
      <c r="C48" s="89"/>
      <c r="D48" s="90">
        <f>IF(C48="","",LOOKUP(C48,PARAMETRES!$B$4:$B$43,PARAMETRES!$C$4:$C$43))</f>
        <v>0</v>
      </c>
      <c r="E48" s="91">
        <f>B47</f>
        <v>12</v>
      </c>
      <c r="F48" s="92"/>
      <c r="G48" s="93"/>
      <c r="H48" s="93"/>
      <c r="I48" s="94"/>
      <c r="J48" s="21"/>
      <c r="K48" s="21"/>
      <c r="L48" s="95"/>
      <c r="M48" s="96"/>
      <c r="N48" s="97">
        <f>G47</f>
        <v>0</v>
      </c>
      <c r="O48" s="92"/>
      <c r="P48" s="93"/>
      <c r="Q48" s="93"/>
      <c r="R48" s="94"/>
      <c r="S48" s="21"/>
      <c r="T48" s="21"/>
      <c r="U48" s="95"/>
      <c r="V48" s="96"/>
      <c r="W48" s="97">
        <f>P47</f>
        <v>0</v>
      </c>
      <c r="X48" s="92"/>
      <c r="Y48" s="93"/>
      <c r="Z48" s="93"/>
      <c r="AA48" s="94"/>
      <c r="AB48" s="21"/>
      <c r="AC48" s="21"/>
      <c r="AD48" s="95"/>
      <c r="AE48" s="96"/>
      <c r="AF48" s="97">
        <f>Y47</f>
        <v>0</v>
      </c>
      <c r="AG48" s="92"/>
      <c r="AH48" s="93"/>
      <c r="AI48" s="93"/>
      <c r="AJ48" s="94"/>
      <c r="AK48" s="21"/>
      <c r="AL48" s="21"/>
      <c r="AM48" s="95"/>
      <c r="AN48" s="96"/>
      <c r="AO48" s="97">
        <f>AH47</f>
        <v>0</v>
      </c>
      <c r="AP48" s="92"/>
      <c r="AQ48" s="93"/>
      <c r="AR48" s="93"/>
      <c r="AS48" s="94"/>
      <c r="AT48" s="21"/>
      <c r="AU48" s="21"/>
      <c r="AV48" s="95"/>
      <c r="AW48" s="96"/>
      <c r="AX48" s="97">
        <f>AQ47</f>
        <v>0</v>
      </c>
      <c r="AY48" s="92"/>
      <c r="AZ48" s="93"/>
      <c r="BA48" s="93"/>
      <c r="BB48" s="94"/>
      <c r="BC48" s="21"/>
      <c r="BD48" s="21"/>
      <c r="BE48" s="95"/>
      <c r="BF48" s="96"/>
      <c r="BG48" s="97">
        <f>AZ47</f>
        <v>0</v>
      </c>
      <c r="BH48" s="92"/>
      <c r="BI48" s="93"/>
      <c r="BJ48" s="93"/>
      <c r="BK48" s="94"/>
      <c r="BL48" s="21"/>
      <c r="BM48" s="21"/>
      <c r="BN48" s="95"/>
      <c r="BO48" s="96"/>
      <c r="BP48" s="97">
        <f>BI47</f>
        <v>0</v>
      </c>
      <c r="BQ48" s="92"/>
      <c r="BR48" s="93"/>
      <c r="BS48" s="93"/>
      <c r="BT48" s="94"/>
      <c r="BU48" s="21"/>
      <c r="BV48" s="21"/>
      <c r="BW48" s="95"/>
      <c r="BX48" s="96"/>
      <c r="BY48" s="97">
        <f>BR47</f>
        <v>0</v>
      </c>
      <c r="BZ48" s="92"/>
      <c r="CA48" s="93"/>
      <c r="CB48" s="93"/>
      <c r="CC48" s="94"/>
      <c r="CD48" s="21"/>
      <c r="CE48" s="21"/>
      <c r="CF48" s="95"/>
      <c r="CG48" s="96"/>
      <c r="CH48" s="97">
        <f>CA47</f>
        <v>0</v>
      </c>
      <c r="CI48" s="92"/>
      <c r="CJ48" s="93"/>
      <c r="CK48" s="93"/>
      <c r="CL48" s="94"/>
      <c r="CM48" s="21"/>
      <c r="CN48" s="21"/>
      <c r="CO48" s="95"/>
      <c r="CP48" s="96"/>
      <c r="CQ48" s="97">
        <f>CJ47</f>
        <v>0</v>
      </c>
    </row>
    <row r="49" spans="1:95" ht="22.5" customHeight="1">
      <c r="A49" s="88"/>
      <c r="B49" s="14"/>
      <c r="C49" s="89"/>
      <c r="D49" s="90">
        <f>IF(C49="","",LOOKUP(C49,PARAMETRES!$B$4:$B$43,PARAMETRES!$C$4:$C$43))</f>
        <v>0</v>
      </c>
      <c r="E49" s="91">
        <f>B47</f>
        <v>12</v>
      </c>
      <c r="F49" s="92"/>
      <c r="G49" s="93"/>
      <c r="H49" s="93"/>
      <c r="I49" s="94"/>
      <c r="J49" s="21">
        <f>J47</f>
        <v>0</v>
      </c>
      <c r="K49" s="22"/>
      <c r="L49" s="95"/>
      <c r="M49" s="96"/>
      <c r="N49" s="97">
        <f>G47</f>
        <v>0</v>
      </c>
      <c r="O49" s="92"/>
      <c r="P49" s="93"/>
      <c r="Q49" s="93"/>
      <c r="R49" s="94"/>
      <c r="S49" s="21">
        <f>S47</f>
        <v>0</v>
      </c>
      <c r="T49" s="22"/>
      <c r="U49" s="95"/>
      <c r="V49" s="96"/>
      <c r="W49" s="97">
        <f>P47</f>
        <v>0</v>
      </c>
      <c r="X49" s="92"/>
      <c r="Y49" s="93"/>
      <c r="Z49" s="93"/>
      <c r="AA49" s="94"/>
      <c r="AB49" s="21">
        <f>AB47</f>
        <v>0</v>
      </c>
      <c r="AC49" s="22"/>
      <c r="AD49" s="95"/>
      <c r="AE49" s="96"/>
      <c r="AF49" s="97">
        <f>Y47</f>
        <v>0</v>
      </c>
      <c r="AG49" s="92"/>
      <c r="AH49" s="93"/>
      <c r="AI49" s="93"/>
      <c r="AJ49" s="94"/>
      <c r="AK49" s="21">
        <f>AK47</f>
        <v>0</v>
      </c>
      <c r="AL49" s="22"/>
      <c r="AM49" s="95"/>
      <c r="AN49" s="96"/>
      <c r="AO49" s="97">
        <f>AH47</f>
        <v>0</v>
      </c>
      <c r="AP49" s="92"/>
      <c r="AQ49" s="93"/>
      <c r="AR49" s="93"/>
      <c r="AS49" s="94"/>
      <c r="AT49" s="21">
        <f>AT47</f>
        <v>0</v>
      </c>
      <c r="AU49" s="22"/>
      <c r="AV49" s="95"/>
      <c r="AW49" s="96"/>
      <c r="AX49" s="97">
        <f>AQ47</f>
        <v>0</v>
      </c>
      <c r="AY49" s="92"/>
      <c r="AZ49" s="93"/>
      <c r="BA49" s="93"/>
      <c r="BB49" s="94"/>
      <c r="BC49" s="21">
        <f>BC47</f>
        <v>0</v>
      </c>
      <c r="BD49" s="22"/>
      <c r="BE49" s="95"/>
      <c r="BF49" s="96"/>
      <c r="BG49" s="97">
        <f>AZ47</f>
        <v>0</v>
      </c>
      <c r="BH49" s="92"/>
      <c r="BI49" s="93"/>
      <c r="BJ49" s="93"/>
      <c r="BK49" s="94"/>
      <c r="BL49" s="21">
        <f>BL47</f>
        <v>0</v>
      </c>
      <c r="BM49" s="22"/>
      <c r="BN49" s="95"/>
      <c r="BO49" s="96"/>
      <c r="BP49" s="97">
        <f>BI47</f>
        <v>0</v>
      </c>
      <c r="BQ49" s="92"/>
      <c r="BR49" s="93"/>
      <c r="BS49" s="93"/>
      <c r="BT49" s="94"/>
      <c r="BU49" s="21">
        <f>BU47</f>
        <v>0</v>
      </c>
      <c r="BV49" s="22"/>
      <c r="BW49" s="95"/>
      <c r="BX49" s="96"/>
      <c r="BY49" s="97">
        <f>BR47</f>
        <v>0</v>
      </c>
      <c r="BZ49" s="92"/>
      <c r="CA49" s="93"/>
      <c r="CB49" s="93"/>
      <c r="CC49" s="94"/>
      <c r="CD49" s="21">
        <f>CD47</f>
        <v>0</v>
      </c>
      <c r="CE49" s="22"/>
      <c r="CF49" s="95"/>
      <c r="CG49" s="96"/>
      <c r="CH49" s="97">
        <f>CA47</f>
        <v>0</v>
      </c>
      <c r="CI49" s="92"/>
      <c r="CJ49" s="93"/>
      <c r="CK49" s="93"/>
      <c r="CL49" s="94"/>
      <c r="CM49" s="21">
        <f>CM47</f>
        <v>0</v>
      </c>
      <c r="CN49" s="22"/>
      <c r="CO49" s="95"/>
      <c r="CP49" s="96"/>
      <c r="CQ49" s="97">
        <f>CJ47</f>
        <v>0</v>
      </c>
    </row>
    <row r="50" spans="1:95" ht="5.25" customHeight="1">
      <c r="A50" s="98"/>
      <c r="B50" s="27"/>
      <c r="C50" s="98"/>
      <c r="D50" s="98"/>
      <c r="E50" s="91"/>
      <c r="F50" s="99" t="e">
        <f>LOOKUP(F47,PARAMETRES!$G$4:$G$23,PARAMETRES!$K$4:$K$23)/1000</f>
        <v>#N/A</v>
      </c>
      <c r="G50" s="100"/>
      <c r="H50" s="100"/>
      <c r="I50" s="99"/>
      <c r="J50" s="29"/>
      <c r="K50" s="30" t="s">
        <v>22</v>
      </c>
      <c r="L50" s="30"/>
      <c r="M50" s="31"/>
      <c r="N50" s="91"/>
      <c r="O50" s="99" t="e">
        <f>LOOKUP(O47,PARAMETRES!$G$4:$G$23,PARAMETRES!$K$4:$K$23)/1000</f>
        <v>#N/A</v>
      </c>
      <c r="P50" s="100"/>
      <c r="Q50" s="100"/>
      <c r="R50" s="99"/>
      <c r="S50" s="29"/>
      <c r="T50" s="30" t="s">
        <v>22</v>
      </c>
      <c r="U50" s="30"/>
      <c r="V50" s="31"/>
      <c r="W50" s="91"/>
      <c r="X50" s="99" t="e">
        <f>LOOKUP(X47,PARAMETRES!$G$4:$G$23,PARAMETRES!$K$4:$K$23)/1000</f>
        <v>#N/A</v>
      </c>
      <c r="Y50" s="100"/>
      <c r="Z50" s="100"/>
      <c r="AA50" s="99"/>
      <c r="AB50" s="29"/>
      <c r="AC50" s="30" t="s">
        <v>22</v>
      </c>
      <c r="AD50" s="30"/>
      <c r="AE50" s="31"/>
      <c r="AF50" s="91"/>
      <c r="AG50" s="99" t="e">
        <f>LOOKUP(AG47,PARAMETRES!$G$4:$G$23,PARAMETRES!$K$4:$K$23)/1000</f>
        <v>#N/A</v>
      </c>
      <c r="AH50" s="100"/>
      <c r="AI50" s="100"/>
      <c r="AJ50" s="99"/>
      <c r="AK50" s="29"/>
      <c r="AL50" s="30" t="s">
        <v>22</v>
      </c>
      <c r="AM50" s="30"/>
      <c r="AN50" s="31"/>
      <c r="AO50" s="91"/>
      <c r="AP50" s="99" t="e">
        <f>LOOKUP(AP47,PARAMETRES!$G$4:$G$23,PARAMETRES!$K$4:$K$23)/1000</f>
        <v>#N/A</v>
      </c>
      <c r="AQ50" s="100"/>
      <c r="AR50" s="100"/>
      <c r="AS50" s="99"/>
      <c r="AT50" s="29"/>
      <c r="AU50" s="30" t="s">
        <v>22</v>
      </c>
      <c r="AV50" s="30"/>
      <c r="AW50" s="31"/>
      <c r="AX50" s="91"/>
      <c r="AY50" s="99" t="e">
        <f>LOOKUP(AY47,PARAMETRES!$G$4:$G$23,PARAMETRES!$K$4:$K$23)/1000</f>
        <v>#N/A</v>
      </c>
      <c r="AZ50" s="100"/>
      <c r="BA50" s="100"/>
      <c r="BB50" s="99"/>
      <c r="BC50" s="29"/>
      <c r="BD50" s="30" t="s">
        <v>22</v>
      </c>
      <c r="BE50" s="30"/>
      <c r="BF50" s="31"/>
      <c r="BG50" s="91"/>
      <c r="BH50" s="99" t="e">
        <f>LOOKUP(BH47,PARAMETRES!$G$4:$G$23,PARAMETRES!$K$4:$K$23)/1000</f>
        <v>#N/A</v>
      </c>
      <c r="BI50" s="100"/>
      <c r="BJ50" s="100"/>
      <c r="BK50" s="99"/>
      <c r="BL50" s="29"/>
      <c r="BM50" s="30" t="s">
        <v>22</v>
      </c>
      <c r="BN50" s="30"/>
      <c r="BO50" s="31"/>
      <c r="BP50" s="91"/>
      <c r="BQ50" s="99" t="e">
        <f>LOOKUP(BQ47,PARAMETRES!$G$4:$G$23,PARAMETRES!$K$4:$K$23)/1000</f>
        <v>#N/A</v>
      </c>
      <c r="BR50" s="100"/>
      <c r="BS50" s="100"/>
      <c r="BT50" s="99"/>
      <c r="BU50" s="29"/>
      <c r="BV50" s="30" t="s">
        <v>22</v>
      </c>
      <c r="BW50" s="30"/>
      <c r="BX50" s="31"/>
      <c r="BY50" s="91"/>
      <c r="BZ50" s="99" t="e">
        <f>LOOKUP(BZ47,PARAMETRES!$G$4:$G$23,PARAMETRES!$K$4:$K$23)/1000</f>
        <v>#N/A</v>
      </c>
      <c r="CA50" s="100"/>
      <c r="CB50" s="100"/>
      <c r="CC50" s="99"/>
      <c r="CD50" s="29"/>
      <c r="CE50" s="30" t="s">
        <v>22</v>
      </c>
      <c r="CF50" s="30"/>
      <c r="CG50" s="31"/>
      <c r="CH50" s="91"/>
      <c r="CI50" s="99" t="e">
        <f>LOOKUP(CI47,PARAMETRES!$G$4:$G$23,PARAMETRES!$K$4:$K$23)/1000</f>
        <v>#N/A</v>
      </c>
      <c r="CJ50" s="100"/>
      <c r="CK50" s="100"/>
      <c r="CL50" s="99"/>
      <c r="CM50" s="29"/>
      <c r="CN50" s="30" t="s">
        <v>22</v>
      </c>
      <c r="CO50" s="30"/>
      <c r="CP50" s="31"/>
      <c r="CQ50" s="91"/>
    </row>
    <row r="51" spans="1:95" ht="22.5" customHeight="1">
      <c r="A51" s="88" t="s">
        <v>63</v>
      </c>
      <c r="B51" s="14">
        <v>13</v>
      </c>
      <c r="C51" s="89"/>
      <c r="D51" s="90">
        <f>IF(C51="","",LOOKUP(C51,PARAMETRES!$B$4:$B$43,PARAMETRES!$C$4:$C$43))</f>
        <v>0</v>
      </c>
      <c r="E51" s="91">
        <f>B51</f>
        <v>13</v>
      </c>
      <c r="F51" s="92"/>
      <c r="G51" s="93"/>
      <c r="H51" s="93"/>
      <c r="I51" s="94" t="s">
        <v>18</v>
      </c>
      <c r="J51" s="21">
        <f>IF(H51="","",H51-G51)</f>
        <v>0</v>
      </c>
      <c r="K51" s="22">
        <f>IF(H51="","",((MINUTE(J51)*60+SECOND(J51))/60)/F54)</f>
        <v>0</v>
      </c>
      <c r="L51" s="95"/>
      <c r="M51" s="96">
        <f>IF(K51="","",IF(I51=$CR$2,PARAMETRES!$N$9,IF(K51&lt;PARAMETRES!$M$8,PARAMETRES!$N$8,IF(AND(K51&lt;PARAMETRES!$M$7,K51&gt;=PARAMETRES!$M$8),PARAMETRES!$N$7,IF(AND(K51&lt;PARAMETRES!$M$6,K51&gt;=PARAMETRES!$M$7),PARAMETRES!$N$6,IF(AND(K51&lt;PARAMETRES!$M$5,K51&gt;=PARAMETRES!$M$6),PARAMETRES!$N$5,IF(K51&gt;PARAMETRES!$M$5,PARAMETRES!$N$4,"/")))))))</f>
        <v>0</v>
      </c>
      <c r="N51" s="97">
        <f>G51</f>
        <v>0</v>
      </c>
      <c r="O51" s="92"/>
      <c r="P51" s="93"/>
      <c r="Q51" s="93"/>
      <c r="R51" s="94" t="s">
        <v>18</v>
      </c>
      <c r="S51" s="21">
        <f>IF(Q51="","",Q51-P51)</f>
        <v>0</v>
      </c>
      <c r="T51" s="22">
        <f>IF(Q51="","",((MINUTE(S51)*60+SECOND(S51))/60)/O54)</f>
        <v>0</v>
      </c>
      <c r="U51" s="95"/>
      <c r="V51" s="96">
        <f>IF(T51="","",IF(R51=$CR$2,PARAMETRES!$N$9,IF(T51&lt;PARAMETRES!$M$8,PARAMETRES!$N$8,IF(AND(T51&lt;PARAMETRES!$M$7,T51&gt;=PARAMETRES!$M$8),PARAMETRES!$N$7,IF(AND(T51&lt;PARAMETRES!$M$6,T51&gt;=PARAMETRES!$M$7),PARAMETRES!$N$6,IF(AND(T51&lt;PARAMETRES!$M$5,T51&gt;=PARAMETRES!$M$6),PARAMETRES!$N$5,IF(T51&gt;PARAMETRES!$M$5,PARAMETRES!$N$4,"/")))))))</f>
        <v>0</v>
      </c>
      <c r="W51" s="97">
        <f>P51</f>
        <v>0</v>
      </c>
      <c r="X51" s="92"/>
      <c r="Y51" s="93"/>
      <c r="Z51" s="93"/>
      <c r="AA51" s="94" t="s">
        <v>18</v>
      </c>
      <c r="AB51" s="21">
        <f>IF(Z51="","",Z51-Y51)</f>
        <v>0</v>
      </c>
      <c r="AC51" s="22">
        <f>IF(Z51="","",((MINUTE(AB51)*60+SECOND(AB51))/60)/X54)</f>
        <v>0</v>
      </c>
      <c r="AD51" s="95"/>
      <c r="AE51" s="96">
        <f>IF(AC51="","",IF(AA51=$CR$2,PARAMETRES!$N$9,IF(AC51&lt;PARAMETRES!$M$8,PARAMETRES!$N$8,IF(AND(AC51&lt;PARAMETRES!$M$7,AC51&gt;=PARAMETRES!$M$8),PARAMETRES!$N$7,IF(AND(AC51&lt;PARAMETRES!$M$6,AC51&gt;=PARAMETRES!$M$7),PARAMETRES!$N$6,IF(AND(AC51&lt;PARAMETRES!$M$5,AC51&gt;=PARAMETRES!$M$6),PARAMETRES!$N$5,IF(AC51&gt;PARAMETRES!$M$5,PARAMETRES!$N$4,"/")))))))</f>
        <v>0</v>
      </c>
      <c r="AF51" s="97">
        <f>Y51</f>
        <v>0</v>
      </c>
      <c r="AG51" s="92"/>
      <c r="AH51" s="93"/>
      <c r="AI51" s="93"/>
      <c r="AJ51" s="94" t="s">
        <v>18</v>
      </c>
      <c r="AK51" s="21">
        <f>IF(AI51="","",AI51-AH51)</f>
        <v>0</v>
      </c>
      <c r="AL51" s="22">
        <f>IF(AI51="","",((MINUTE(AK51)*60+SECOND(AK51))/60)/AG54)</f>
        <v>0</v>
      </c>
      <c r="AM51" s="95"/>
      <c r="AN51" s="96">
        <f>IF(AL51="","",IF(AJ51=$CR$2,PARAMETRES!$N$9,IF(AL51&lt;PARAMETRES!$M$8,PARAMETRES!$N$8,IF(AND(AL51&lt;PARAMETRES!$M$7,AL51&gt;=PARAMETRES!$M$8),PARAMETRES!$N$7,IF(AND(AL51&lt;PARAMETRES!$M$6,AL51&gt;=PARAMETRES!$M$7),PARAMETRES!$N$6,IF(AND(AL51&lt;PARAMETRES!$M$5,AL51&gt;=PARAMETRES!$M$6),PARAMETRES!$N$5,IF(AL51&gt;PARAMETRES!$M$5,PARAMETRES!$N$4,"/")))))))</f>
        <v>0</v>
      </c>
      <c r="AO51" s="97">
        <f>AH51</f>
        <v>0</v>
      </c>
      <c r="AP51" s="92"/>
      <c r="AQ51" s="93"/>
      <c r="AR51" s="93"/>
      <c r="AS51" s="94" t="s">
        <v>18</v>
      </c>
      <c r="AT51" s="21">
        <f>IF(AR51="","",AR51-AQ51)</f>
        <v>0</v>
      </c>
      <c r="AU51" s="22">
        <f>IF(AR51="","",((MINUTE(AT51)*60+SECOND(AT51))/60)/AP54)</f>
        <v>0</v>
      </c>
      <c r="AV51" s="95"/>
      <c r="AW51" s="96">
        <f>IF(AU51="","",IF(AS51=$CR$2,PARAMETRES!$N$9,IF(AU51&lt;PARAMETRES!$M$8,PARAMETRES!$N$8,IF(AND(AU51&lt;PARAMETRES!$M$7,AU51&gt;=PARAMETRES!$M$8),PARAMETRES!$N$7,IF(AND(AU51&lt;PARAMETRES!$M$6,AU51&gt;=PARAMETRES!$M$7),PARAMETRES!$N$6,IF(AND(AU51&lt;PARAMETRES!$M$5,AU51&gt;=PARAMETRES!$M$6),PARAMETRES!$N$5,IF(AU51&gt;PARAMETRES!$M$5,PARAMETRES!$N$4,"/")))))))</f>
        <v>0</v>
      </c>
      <c r="AX51" s="97">
        <f>AQ51</f>
        <v>0</v>
      </c>
      <c r="AY51" s="92"/>
      <c r="AZ51" s="93"/>
      <c r="BA51" s="93"/>
      <c r="BB51" s="94" t="s">
        <v>18</v>
      </c>
      <c r="BC51" s="21">
        <f>IF(BA51="","",BA51-AZ51)</f>
        <v>0</v>
      </c>
      <c r="BD51" s="22">
        <f>IF(BA51="","",((MINUTE(BC51)*60+SECOND(BC51))/60)/AY54)</f>
        <v>0</v>
      </c>
      <c r="BE51" s="95"/>
      <c r="BF51" s="96">
        <f>IF(BD51="","",IF(BB51=$CR$2,PARAMETRES!$N$9,IF(BD51&lt;PARAMETRES!$M$8,PARAMETRES!$N$8,IF(AND(BD51&lt;PARAMETRES!$M$7,BD51&gt;=PARAMETRES!$M$8),PARAMETRES!$N$7,IF(AND(BD51&lt;PARAMETRES!$M$6,BD51&gt;=PARAMETRES!$M$7),PARAMETRES!$N$6,IF(AND(BD51&lt;PARAMETRES!$M$5,BD51&gt;=PARAMETRES!$M$6),PARAMETRES!$N$5,IF(BD51&gt;PARAMETRES!$M$5,PARAMETRES!$N$4,"/")))))))</f>
        <v>0</v>
      </c>
      <c r="BG51" s="97">
        <f>AZ51</f>
        <v>0</v>
      </c>
      <c r="BH51" s="92"/>
      <c r="BI51" s="93"/>
      <c r="BJ51" s="93"/>
      <c r="BK51" s="94" t="s">
        <v>18</v>
      </c>
      <c r="BL51" s="21">
        <f>IF(BJ51="","",BJ51-BI51)</f>
        <v>0</v>
      </c>
      <c r="BM51" s="22">
        <f>IF(BJ51="","",((MINUTE(BL51)*60+SECOND(BL51))/60)/BH54)</f>
        <v>0</v>
      </c>
      <c r="BN51" s="95"/>
      <c r="BO51" s="96">
        <f>IF(BM51="","",IF(BK51=$CR$2,PARAMETRES!$N$9,IF(BM51&lt;PARAMETRES!$M$8,PARAMETRES!$N$8,IF(AND(BM51&lt;PARAMETRES!$M$7,BM51&gt;=PARAMETRES!$M$8),PARAMETRES!$N$7,IF(AND(BM51&lt;PARAMETRES!$M$6,BM51&gt;=PARAMETRES!$M$7),PARAMETRES!$N$6,IF(AND(BM51&lt;PARAMETRES!$M$5,BM51&gt;=PARAMETRES!$M$6),PARAMETRES!$N$5,IF(BM51&gt;PARAMETRES!$M$5,PARAMETRES!$N$4,"/")))))))</f>
        <v>0</v>
      </c>
      <c r="BP51" s="97">
        <f>BI51</f>
        <v>0</v>
      </c>
      <c r="BQ51" s="92"/>
      <c r="BR51" s="93"/>
      <c r="BS51" s="93"/>
      <c r="BT51" s="94" t="s">
        <v>18</v>
      </c>
      <c r="BU51" s="21">
        <f>IF(BS51="","",BS51-BR51)</f>
        <v>0</v>
      </c>
      <c r="BV51" s="22">
        <f>IF(BS51="","",((MINUTE(BU51)*60+SECOND(BU51))/60)/BQ54)</f>
        <v>0</v>
      </c>
      <c r="BW51" s="95"/>
      <c r="BX51" s="96">
        <f>IF(BV51="","",IF(BT51=$CR$2,PARAMETRES!$N$9,IF(BV51&lt;PARAMETRES!$M$8,PARAMETRES!$N$8,IF(AND(BV51&lt;PARAMETRES!$M$7,BV51&gt;=PARAMETRES!$M$8),PARAMETRES!$N$7,IF(AND(BV51&lt;PARAMETRES!$M$6,BV51&gt;=PARAMETRES!$M$7),PARAMETRES!$N$6,IF(AND(BV51&lt;PARAMETRES!$M$5,BV51&gt;=PARAMETRES!$M$6),PARAMETRES!$N$5,IF(BV51&gt;PARAMETRES!$M$5,PARAMETRES!$N$4,"/")))))))</f>
        <v>0</v>
      </c>
      <c r="BY51" s="97">
        <f>BR51</f>
        <v>0</v>
      </c>
      <c r="BZ51" s="92"/>
      <c r="CA51" s="93"/>
      <c r="CB51" s="93"/>
      <c r="CC51" s="94" t="s">
        <v>18</v>
      </c>
      <c r="CD51" s="21">
        <f>IF(CB51="","",CB51-CA51)</f>
        <v>0</v>
      </c>
      <c r="CE51" s="22">
        <f>IF(CB51="","",((MINUTE(CD51)*60+SECOND(CD51))/60)/BZ54)</f>
        <v>0</v>
      </c>
      <c r="CF51" s="95"/>
      <c r="CG51" s="96">
        <f>IF(CE51="","",IF(CC51=$CR$2,PARAMETRES!$N$9,IF(CE51&lt;PARAMETRES!$M$8,PARAMETRES!$N$8,IF(AND(CE51&lt;PARAMETRES!$M$7,CE51&gt;=PARAMETRES!$M$8),PARAMETRES!$N$7,IF(AND(CE51&lt;PARAMETRES!$M$6,CE51&gt;=PARAMETRES!$M$7),PARAMETRES!$N$6,IF(AND(CE51&lt;PARAMETRES!$M$5,CE51&gt;=PARAMETRES!$M$6),PARAMETRES!$N$5,IF(CE51&gt;PARAMETRES!$M$5,PARAMETRES!$N$4,"/")))))))</f>
        <v>0</v>
      </c>
      <c r="CH51" s="97">
        <f>CA51</f>
        <v>0</v>
      </c>
      <c r="CI51" s="92"/>
      <c r="CJ51" s="93"/>
      <c r="CK51" s="93"/>
      <c r="CL51" s="94" t="s">
        <v>18</v>
      </c>
      <c r="CM51" s="21">
        <f>IF(CK51="","",CK51-CJ51)</f>
        <v>0</v>
      </c>
      <c r="CN51" s="22">
        <f>IF(CK51="","",((MINUTE(CM51)*60+SECOND(CM51))/60)/CI54)</f>
        <v>0</v>
      </c>
      <c r="CO51" s="95"/>
      <c r="CP51" s="96">
        <f>IF(CN51="","",IF(CL51=$CR$2,PARAMETRES!$N$9,IF(CN51&lt;PARAMETRES!$M$8,PARAMETRES!$N$8,IF(AND(CN51&lt;PARAMETRES!$M$7,CN51&gt;=PARAMETRES!$M$8),PARAMETRES!$N$7,IF(AND(CN51&lt;PARAMETRES!$M$6,CN51&gt;=PARAMETRES!$M$7),PARAMETRES!$N$6,IF(AND(CN51&lt;PARAMETRES!$M$5,CN51&gt;=PARAMETRES!$M$6),PARAMETRES!$N$5,IF(CN51&gt;PARAMETRES!$M$5,PARAMETRES!$N$4,"/")))))))</f>
        <v>0</v>
      </c>
      <c r="CQ51" s="97">
        <f>CJ51</f>
        <v>0</v>
      </c>
    </row>
    <row r="52" spans="1:95" ht="22.5" customHeight="1">
      <c r="A52" s="88"/>
      <c r="B52" s="14"/>
      <c r="C52" s="89"/>
      <c r="D52" s="90">
        <f>IF(C52="","",LOOKUP(C52,PARAMETRES!$B$4:$B$43,PARAMETRES!$C$4:$C$43))</f>
        <v>0</v>
      </c>
      <c r="E52" s="91">
        <f>B51</f>
        <v>13</v>
      </c>
      <c r="F52" s="92"/>
      <c r="G52" s="93"/>
      <c r="H52" s="93"/>
      <c r="I52" s="94"/>
      <c r="J52" s="21"/>
      <c r="K52" s="21"/>
      <c r="L52" s="95"/>
      <c r="M52" s="96"/>
      <c r="N52" s="97">
        <f>G51</f>
        <v>0</v>
      </c>
      <c r="O52" s="92"/>
      <c r="P52" s="93"/>
      <c r="Q52" s="93"/>
      <c r="R52" s="94"/>
      <c r="S52" s="21"/>
      <c r="T52" s="21"/>
      <c r="U52" s="95"/>
      <c r="V52" s="96"/>
      <c r="W52" s="97">
        <f>P51</f>
        <v>0</v>
      </c>
      <c r="X52" s="92"/>
      <c r="Y52" s="93"/>
      <c r="Z52" s="93"/>
      <c r="AA52" s="94"/>
      <c r="AB52" s="21"/>
      <c r="AC52" s="21"/>
      <c r="AD52" s="95"/>
      <c r="AE52" s="96"/>
      <c r="AF52" s="97">
        <f>Y51</f>
        <v>0</v>
      </c>
      <c r="AG52" s="92"/>
      <c r="AH52" s="93"/>
      <c r="AI52" s="93"/>
      <c r="AJ52" s="94"/>
      <c r="AK52" s="21"/>
      <c r="AL52" s="21"/>
      <c r="AM52" s="95"/>
      <c r="AN52" s="96"/>
      <c r="AO52" s="97">
        <f>AH51</f>
        <v>0</v>
      </c>
      <c r="AP52" s="92"/>
      <c r="AQ52" s="93"/>
      <c r="AR52" s="93"/>
      <c r="AS52" s="94"/>
      <c r="AT52" s="21"/>
      <c r="AU52" s="21"/>
      <c r="AV52" s="95"/>
      <c r="AW52" s="96"/>
      <c r="AX52" s="97">
        <f>AQ51</f>
        <v>0</v>
      </c>
      <c r="AY52" s="92"/>
      <c r="AZ52" s="93"/>
      <c r="BA52" s="93"/>
      <c r="BB52" s="94"/>
      <c r="BC52" s="21"/>
      <c r="BD52" s="21"/>
      <c r="BE52" s="95"/>
      <c r="BF52" s="96"/>
      <c r="BG52" s="97">
        <f>AZ51</f>
        <v>0</v>
      </c>
      <c r="BH52" s="92"/>
      <c r="BI52" s="93"/>
      <c r="BJ52" s="93"/>
      <c r="BK52" s="94"/>
      <c r="BL52" s="21"/>
      <c r="BM52" s="21"/>
      <c r="BN52" s="95"/>
      <c r="BO52" s="96"/>
      <c r="BP52" s="97">
        <f>BI51</f>
        <v>0</v>
      </c>
      <c r="BQ52" s="92"/>
      <c r="BR52" s="93"/>
      <c r="BS52" s="93"/>
      <c r="BT52" s="94"/>
      <c r="BU52" s="21"/>
      <c r="BV52" s="21"/>
      <c r="BW52" s="95"/>
      <c r="BX52" s="96"/>
      <c r="BY52" s="97">
        <f>BR51</f>
        <v>0</v>
      </c>
      <c r="BZ52" s="92"/>
      <c r="CA52" s="93"/>
      <c r="CB52" s="93"/>
      <c r="CC52" s="94"/>
      <c r="CD52" s="21"/>
      <c r="CE52" s="21"/>
      <c r="CF52" s="95"/>
      <c r="CG52" s="96"/>
      <c r="CH52" s="97">
        <f>CA51</f>
        <v>0</v>
      </c>
      <c r="CI52" s="92"/>
      <c r="CJ52" s="93"/>
      <c r="CK52" s="93"/>
      <c r="CL52" s="94"/>
      <c r="CM52" s="21"/>
      <c r="CN52" s="21"/>
      <c r="CO52" s="95"/>
      <c r="CP52" s="96"/>
      <c r="CQ52" s="97">
        <f>CJ51</f>
        <v>0</v>
      </c>
    </row>
    <row r="53" spans="1:95" ht="22.5" customHeight="1">
      <c r="A53" s="88"/>
      <c r="B53" s="14"/>
      <c r="C53" s="89"/>
      <c r="D53" s="90">
        <f>IF(C53="","",LOOKUP(C53,PARAMETRES!$B$4:$B$43,PARAMETRES!$C$4:$C$43))</f>
        <v>0</v>
      </c>
      <c r="E53" s="91">
        <f>B51</f>
        <v>13</v>
      </c>
      <c r="F53" s="92"/>
      <c r="G53" s="93"/>
      <c r="H53" s="93"/>
      <c r="I53" s="94"/>
      <c r="J53" s="21">
        <f>J51</f>
        <v>0</v>
      </c>
      <c r="K53" s="22"/>
      <c r="L53" s="95"/>
      <c r="M53" s="96"/>
      <c r="N53" s="97">
        <f>G51</f>
        <v>0</v>
      </c>
      <c r="O53" s="92"/>
      <c r="P53" s="93"/>
      <c r="Q53" s="93"/>
      <c r="R53" s="94"/>
      <c r="S53" s="21">
        <f>S51</f>
        <v>0</v>
      </c>
      <c r="T53" s="22"/>
      <c r="U53" s="95"/>
      <c r="V53" s="96"/>
      <c r="W53" s="97">
        <f>P51</f>
        <v>0</v>
      </c>
      <c r="X53" s="92"/>
      <c r="Y53" s="93"/>
      <c r="Z53" s="93"/>
      <c r="AA53" s="94"/>
      <c r="AB53" s="21">
        <f>AB51</f>
        <v>0</v>
      </c>
      <c r="AC53" s="22"/>
      <c r="AD53" s="95"/>
      <c r="AE53" s="96"/>
      <c r="AF53" s="97">
        <f>Y51</f>
        <v>0</v>
      </c>
      <c r="AG53" s="92"/>
      <c r="AH53" s="93"/>
      <c r="AI53" s="93"/>
      <c r="AJ53" s="94"/>
      <c r="AK53" s="21">
        <f>AK51</f>
        <v>0</v>
      </c>
      <c r="AL53" s="22"/>
      <c r="AM53" s="95"/>
      <c r="AN53" s="96"/>
      <c r="AO53" s="97">
        <f>AH51</f>
        <v>0</v>
      </c>
      <c r="AP53" s="92"/>
      <c r="AQ53" s="93"/>
      <c r="AR53" s="93"/>
      <c r="AS53" s="94"/>
      <c r="AT53" s="21">
        <f>AT51</f>
        <v>0</v>
      </c>
      <c r="AU53" s="22"/>
      <c r="AV53" s="95"/>
      <c r="AW53" s="96"/>
      <c r="AX53" s="97">
        <f>AQ51</f>
        <v>0</v>
      </c>
      <c r="AY53" s="92"/>
      <c r="AZ53" s="93"/>
      <c r="BA53" s="93"/>
      <c r="BB53" s="94"/>
      <c r="BC53" s="21">
        <f>BC51</f>
        <v>0</v>
      </c>
      <c r="BD53" s="22"/>
      <c r="BE53" s="95"/>
      <c r="BF53" s="96"/>
      <c r="BG53" s="97">
        <f>AZ51</f>
        <v>0</v>
      </c>
      <c r="BH53" s="92"/>
      <c r="BI53" s="93"/>
      <c r="BJ53" s="93"/>
      <c r="BK53" s="94"/>
      <c r="BL53" s="21">
        <f>BL51</f>
        <v>0</v>
      </c>
      <c r="BM53" s="22"/>
      <c r="BN53" s="95"/>
      <c r="BO53" s="96"/>
      <c r="BP53" s="97">
        <f>BI51</f>
        <v>0</v>
      </c>
      <c r="BQ53" s="92"/>
      <c r="BR53" s="93"/>
      <c r="BS53" s="93"/>
      <c r="BT53" s="94"/>
      <c r="BU53" s="21">
        <f>BU51</f>
        <v>0</v>
      </c>
      <c r="BV53" s="22"/>
      <c r="BW53" s="95"/>
      <c r="BX53" s="96"/>
      <c r="BY53" s="97">
        <f>BR51</f>
        <v>0</v>
      </c>
      <c r="BZ53" s="92"/>
      <c r="CA53" s="93"/>
      <c r="CB53" s="93"/>
      <c r="CC53" s="94"/>
      <c r="CD53" s="21">
        <f>CD51</f>
        <v>0</v>
      </c>
      <c r="CE53" s="22"/>
      <c r="CF53" s="95"/>
      <c r="CG53" s="96"/>
      <c r="CH53" s="97">
        <f>CA51</f>
        <v>0</v>
      </c>
      <c r="CI53" s="92"/>
      <c r="CJ53" s="93"/>
      <c r="CK53" s="93"/>
      <c r="CL53" s="94"/>
      <c r="CM53" s="21">
        <f>CM51</f>
        <v>0</v>
      </c>
      <c r="CN53" s="22"/>
      <c r="CO53" s="95"/>
      <c r="CP53" s="96"/>
      <c r="CQ53" s="97">
        <f>CJ51</f>
        <v>0</v>
      </c>
    </row>
    <row r="54" spans="1:95" ht="5.25" customHeight="1">
      <c r="A54" s="98"/>
      <c r="B54" s="27"/>
      <c r="C54" s="98"/>
      <c r="D54" s="98"/>
      <c r="E54" s="91"/>
      <c r="F54" s="99" t="e">
        <f>LOOKUP(F51,PARAMETRES!$G$4:$G$23,PARAMETRES!$K$4:$K$23)/1000</f>
        <v>#N/A</v>
      </c>
      <c r="G54" s="100"/>
      <c r="H54" s="100"/>
      <c r="I54" s="99"/>
      <c r="J54" s="29"/>
      <c r="K54" s="30" t="s">
        <v>22</v>
      </c>
      <c r="L54" s="30"/>
      <c r="M54" s="31"/>
      <c r="N54" s="91"/>
      <c r="O54" s="99" t="e">
        <f>LOOKUP(O51,PARAMETRES!$G$4:$G$23,PARAMETRES!$K$4:$K$23)/1000</f>
        <v>#N/A</v>
      </c>
      <c r="P54" s="100"/>
      <c r="Q54" s="100"/>
      <c r="R54" s="99"/>
      <c r="S54" s="29"/>
      <c r="T54" s="30" t="s">
        <v>22</v>
      </c>
      <c r="U54" s="30"/>
      <c r="V54" s="31"/>
      <c r="W54" s="91"/>
      <c r="X54" s="99" t="e">
        <f>LOOKUP(X51,PARAMETRES!$G$4:$G$23,PARAMETRES!$K$4:$K$23)/1000</f>
        <v>#N/A</v>
      </c>
      <c r="Y54" s="100"/>
      <c r="Z54" s="100"/>
      <c r="AA54" s="99"/>
      <c r="AB54" s="29"/>
      <c r="AC54" s="30" t="s">
        <v>22</v>
      </c>
      <c r="AD54" s="30"/>
      <c r="AE54" s="31"/>
      <c r="AF54" s="91"/>
      <c r="AG54" s="99" t="e">
        <f>LOOKUP(AG51,PARAMETRES!$G$4:$G$23,PARAMETRES!$K$4:$K$23)/1000</f>
        <v>#N/A</v>
      </c>
      <c r="AH54" s="100"/>
      <c r="AI54" s="100"/>
      <c r="AJ54" s="99"/>
      <c r="AK54" s="29"/>
      <c r="AL54" s="30" t="s">
        <v>22</v>
      </c>
      <c r="AM54" s="30"/>
      <c r="AN54" s="31"/>
      <c r="AO54" s="91"/>
      <c r="AP54" s="99" t="e">
        <f>LOOKUP(AP51,PARAMETRES!$G$4:$G$23,PARAMETRES!$K$4:$K$23)/1000</f>
        <v>#N/A</v>
      </c>
      <c r="AQ54" s="100"/>
      <c r="AR54" s="100"/>
      <c r="AS54" s="99"/>
      <c r="AT54" s="29"/>
      <c r="AU54" s="30" t="s">
        <v>22</v>
      </c>
      <c r="AV54" s="30"/>
      <c r="AW54" s="31"/>
      <c r="AX54" s="91"/>
      <c r="AY54" s="99" t="e">
        <f>LOOKUP(AY51,PARAMETRES!$G$4:$G$23,PARAMETRES!$K$4:$K$23)/1000</f>
        <v>#N/A</v>
      </c>
      <c r="AZ54" s="100"/>
      <c r="BA54" s="100"/>
      <c r="BB54" s="99"/>
      <c r="BC54" s="29"/>
      <c r="BD54" s="30" t="s">
        <v>22</v>
      </c>
      <c r="BE54" s="30"/>
      <c r="BF54" s="31"/>
      <c r="BG54" s="91"/>
      <c r="BH54" s="99" t="e">
        <f>LOOKUP(BH51,PARAMETRES!$G$4:$G$23,PARAMETRES!$K$4:$K$23)/1000</f>
        <v>#N/A</v>
      </c>
      <c r="BI54" s="100"/>
      <c r="BJ54" s="100"/>
      <c r="BK54" s="99"/>
      <c r="BL54" s="29"/>
      <c r="BM54" s="30" t="s">
        <v>22</v>
      </c>
      <c r="BN54" s="30"/>
      <c r="BO54" s="31"/>
      <c r="BP54" s="91"/>
      <c r="BQ54" s="99" t="e">
        <f>LOOKUP(BQ51,PARAMETRES!$G$4:$G$23,PARAMETRES!$K$4:$K$23)/1000</f>
        <v>#N/A</v>
      </c>
      <c r="BR54" s="100"/>
      <c r="BS54" s="100"/>
      <c r="BT54" s="99"/>
      <c r="BU54" s="29"/>
      <c r="BV54" s="30" t="s">
        <v>22</v>
      </c>
      <c r="BW54" s="30"/>
      <c r="BX54" s="31"/>
      <c r="BY54" s="91"/>
      <c r="BZ54" s="99" t="e">
        <f>LOOKUP(BZ51,PARAMETRES!$G$4:$G$23,PARAMETRES!$K$4:$K$23)/1000</f>
        <v>#N/A</v>
      </c>
      <c r="CA54" s="100"/>
      <c r="CB54" s="100"/>
      <c r="CC54" s="99"/>
      <c r="CD54" s="29"/>
      <c r="CE54" s="30" t="s">
        <v>22</v>
      </c>
      <c r="CF54" s="30"/>
      <c r="CG54" s="31"/>
      <c r="CH54" s="91"/>
      <c r="CI54" s="99" t="e">
        <f>LOOKUP(CI51,PARAMETRES!$G$4:$G$23,PARAMETRES!$K$4:$K$23)/1000</f>
        <v>#N/A</v>
      </c>
      <c r="CJ54" s="100"/>
      <c r="CK54" s="100"/>
      <c r="CL54" s="99"/>
      <c r="CM54" s="29"/>
      <c r="CN54" s="30" t="s">
        <v>22</v>
      </c>
      <c r="CO54" s="30"/>
      <c r="CP54" s="31"/>
      <c r="CQ54" s="91"/>
    </row>
    <row r="55" spans="1:95" ht="22.5" customHeight="1">
      <c r="A55" s="88" t="s">
        <v>63</v>
      </c>
      <c r="B55" s="14">
        <v>14</v>
      </c>
      <c r="C55" s="89"/>
      <c r="D55" s="90">
        <f>IF(C55="","",LOOKUP(C55,PARAMETRES!$B$4:$B$43,PARAMETRES!$C$4:$C$43))</f>
        <v>0</v>
      </c>
      <c r="E55" s="91">
        <f>B55</f>
        <v>14</v>
      </c>
      <c r="F55" s="92"/>
      <c r="G55" s="93"/>
      <c r="H55" s="93"/>
      <c r="I55" s="94" t="s">
        <v>18</v>
      </c>
      <c r="J55" s="21">
        <f>IF(H55="","",H55-G55)</f>
        <v>0</v>
      </c>
      <c r="K55" s="22">
        <f>IF(H55="","",((MINUTE(J55)*60+SECOND(J55))/60)/F58)</f>
        <v>0</v>
      </c>
      <c r="L55" s="95"/>
      <c r="M55" s="96">
        <f>IF(K55="","",IF(I55=$CR$2,PARAMETRES!$N$9,IF(K55&lt;PARAMETRES!$M$8,PARAMETRES!$N$8,IF(AND(K55&lt;PARAMETRES!$M$7,K55&gt;=PARAMETRES!$M$8),PARAMETRES!$N$7,IF(AND(K55&lt;PARAMETRES!$M$6,K55&gt;=PARAMETRES!$M$7),PARAMETRES!$N$6,IF(AND(K55&lt;PARAMETRES!$M$5,K55&gt;=PARAMETRES!$M$6),PARAMETRES!$N$5,IF(K55&gt;PARAMETRES!$M$5,PARAMETRES!$N$4,"/")))))))</f>
        <v>0</v>
      </c>
      <c r="N55" s="97">
        <f>G55</f>
        <v>0</v>
      </c>
      <c r="O55" s="92"/>
      <c r="P55" s="93"/>
      <c r="Q55" s="93"/>
      <c r="R55" s="94" t="s">
        <v>18</v>
      </c>
      <c r="S55" s="21">
        <f>IF(Q55="","",Q55-P55)</f>
        <v>0</v>
      </c>
      <c r="T55" s="22">
        <f>IF(Q55="","",((MINUTE(S55)*60+SECOND(S55))/60)/O58)</f>
        <v>0</v>
      </c>
      <c r="U55" s="95"/>
      <c r="V55" s="96">
        <f>IF(T55="","",IF(R55=$CR$2,PARAMETRES!$N$9,IF(T55&lt;PARAMETRES!$M$8,PARAMETRES!$N$8,IF(AND(T55&lt;PARAMETRES!$M$7,T55&gt;=PARAMETRES!$M$8),PARAMETRES!$N$7,IF(AND(T55&lt;PARAMETRES!$M$6,T55&gt;=PARAMETRES!$M$7),PARAMETRES!$N$6,IF(AND(T55&lt;PARAMETRES!$M$5,T55&gt;=PARAMETRES!$M$6),PARAMETRES!$N$5,IF(T55&gt;PARAMETRES!$M$5,PARAMETRES!$N$4,"/")))))))</f>
        <v>0</v>
      </c>
      <c r="W55" s="97">
        <f>P55</f>
        <v>0</v>
      </c>
      <c r="X55" s="92"/>
      <c r="Y55" s="93"/>
      <c r="Z55" s="93"/>
      <c r="AA55" s="94" t="s">
        <v>18</v>
      </c>
      <c r="AB55" s="21">
        <f>IF(Z55="","",Z55-Y55)</f>
        <v>0</v>
      </c>
      <c r="AC55" s="22">
        <f>IF(Z55="","",((MINUTE(AB55)*60+SECOND(AB55))/60)/X58)</f>
        <v>0</v>
      </c>
      <c r="AD55" s="95"/>
      <c r="AE55" s="96">
        <f>IF(AC55="","",IF(AA55=$CR$2,PARAMETRES!$N$9,IF(AC55&lt;PARAMETRES!$M$8,PARAMETRES!$N$8,IF(AND(AC55&lt;PARAMETRES!$M$7,AC55&gt;=PARAMETRES!$M$8),PARAMETRES!$N$7,IF(AND(AC55&lt;PARAMETRES!$M$6,AC55&gt;=PARAMETRES!$M$7),PARAMETRES!$N$6,IF(AND(AC55&lt;PARAMETRES!$M$5,AC55&gt;=PARAMETRES!$M$6),PARAMETRES!$N$5,IF(AC55&gt;PARAMETRES!$M$5,PARAMETRES!$N$4,"/")))))))</f>
        <v>0</v>
      </c>
      <c r="AF55" s="97">
        <f>Y55</f>
        <v>0</v>
      </c>
      <c r="AG55" s="92"/>
      <c r="AH55" s="93"/>
      <c r="AI55" s="93"/>
      <c r="AJ55" s="94" t="s">
        <v>18</v>
      </c>
      <c r="AK55" s="21">
        <f>IF(AI55="","",AI55-AH55)</f>
        <v>0</v>
      </c>
      <c r="AL55" s="22">
        <f>IF(AI55="","",((MINUTE(AK55)*60+SECOND(AK55))/60)/AG58)</f>
        <v>0</v>
      </c>
      <c r="AM55" s="95"/>
      <c r="AN55" s="96">
        <f>IF(AL55="","",IF(AJ55=$CR$2,PARAMETRES!$N$9,IF(AL55&lt;PARAMETRES!$M$8,PARAMETRES!$N$8,IF(AND(AL55&lt;PARAMETRES!$M$7,AL55&gt;=PARAMETRES!$M$8),PARAMETRES!$N$7,IF(AND(AL55&lt;PARAMETRES!$M$6,AL55&gt;=PARAMETRES!$M$7),PARAMETRES!$N$6,IF(AND(AL55&lt;PARAMETRES!$M$5,AL55&gt;=PARAMETRES!$M$6),PARAMETRES!$N$5,IF(AL55&gt;PARAMETRES!$M$5,PARAMETRES!$N$4,"/")))))))</f>
        <v>0</v>
      </c>
      <c r="AO55" s="97">
        <f>AH55</f>
        <v>0</v>
      </c>
      <c r="AP55" s="92"/>
      <c r="AQ55" s="93"/>
      <c r="AR55" s="93"/>
      <c r="AS55" s="94" t="s">
        <v>18</v>
      </c>
      <c r="AT55" s="21">
        <f>IF(AR55="","",AR55-AQ55)</f>
        <v>0</v>
      </c>
      <c r="AU55" s="22">
        <f>IF(AR55="","",((MINUTE(AT55)*60+SECOND(AT55))/60)/AP58)</f>
        <v>0</v>
      </c>
      <c r="AV55" s="95"/>
      <c r="AW55" s="96">
        <f>IF(AU55="","",IF(AS55=$CR$2,PARAMETRES!$N$9,IF(AU55&lt;PARAMETRES!$M$8,PARAMETRES!$N$8,IF(AND(AU55&lt;PARAMETRES!$M$7,AU55&gt;=PARAMETRES!$M$8),PARAMETRES!$N$7,IF(AND(AU55&lt;PARAMETRES!$M$6,AU55&gt;=PARAMETRES!$M$7),PARAMETRES!$N$6,IF(AND(AU55&lt;PARAMETRES!$M$5,AU55&gt;=PARAMETRES!$M$6),PARAMETRES!$N$5,IF(AU55&gt;PARAMETRES!$M$5,PARAMETRES!$N$4,"/")))))))</f>
        <v>0</v>
      </c>
      <c r="AX55" s="97">
        <f>AQ55</f>
        <v>0</v>
      </c>
      <c r="AY55" s="92"/>
      <c r="AZ55" s="93"/>
      <c r="BA55" s="93"/>
      <c r="BB55" s="94" t="s">
        <v>18</v>
      </c>
      <c r="BC55" s="21">
        <f>IF(BA55="","",BA55-AZ55)</f>
        <v>0</v>
      </c>
      <c r="BD55" s="22">
        <f>IF(BA55="","",((MINUTE(BC55)*60+SECOND(BC55))/60)/AY58)</f>
        <v>0</v>
      </c>
      <c r="BE55" s="95"/>
      <c r="BF55" s="96">
        <f>IF(BD55="","",IF(BB55=$CR$2,PARAMETRES!$N$9,IF(BD55&lt;PARAMETRES!$M$8,PARAMETRES!$N$8,IF(AND(BD55&lt;PARAMETRES!$M$7,BD55&gt;=PARAMETRES!$M$8),PARAMETRES!$N$7,IF(AND(BD55&lt;PARAMETRES!$M$6,BD55&gt;=PARAMETRES!$M$7),PARAMETRES!$N$6,IF(AND(BD55&lt;PARAMETRES!$M$5,BD55&gt;=PARAMETRES!$M$6),PARAMETRES!$N$5,IF(BD55&gt;PARAMETRES!$M$5,PARAMETRES!$N$4,"/")))))))</f>
        <v>0</v>
      </c>
      <c r="BG55" s="97">
        <f>AZ55</f>
        <v>0</v>
      </c>
      <c r="BH55" s="92"/>
      <c r="BI55" s="93"/>
      <c r="BJ55" s="93"/>
      <c r="BK55" s="94" t="s">
        <v>18</v>
      </c>
      <c r="BL55" s="21">
        <f>IF(BJ55="","",BJ55-BI55)</f>
        <v>0</v>
      </c>
      <c r="BM55" s="22">
        <f>IF(BJ55="","",((MINUTE(BL55)*60+SECOND(BL55))/60)/BH58)</f>
        <v>0</v>
      </c>
      <c r="BN55" s="95"/>
      <c r="BO55" s="96">
        <f>IF(BM55="","",IF(BK55=$CR$2,PARAMETRES!$N$9,IF(BM55&lt;PARAMETRES!$M$8,PARAMETRES!$N$8,IF(AND(BM55&lt;PARAMETRES!$M$7,BM55&gt;=PARAMETRES!$M$8),PARAMETRES!$N$7,IF(AND(BM55&lt;PARAMETRES!$M$6,BM55&gt;=PARAMETRES!$M$7),PARAMETRES!$N$6,IF(AND(BM55&lt;PARAMETRES!$M$5,BM55&gt;=PARAMETRES!$M$6),PARAMETRES!$N$5,IF(BM55&gt;PARAMETRES!$M$5,PARAMETRES!$N$4,"/")))))))</f>
        <v>0</v>
      </c>
      <c r="BP55" s="97">
        <f>BI55</f>
        <v>0</v>
      </c>
      <c r="BQ55" s="92"/>
      <c r="BR55" s="93"/>
      <c r="BS55" s="93"/>
      <c r="BT55" s="94" t="s">
        <v>18</v>
      </c>
      <c r="BU55" s="21">
        <f>IF(BS55="","",BS55-BR55)</f>
        <v>0</v>
      </c>
      <c r="BV55" s="22">
        <f>IF(BS55="","",((MINUTE(BU55)*60+SECOND(BU55))/60)/BQ58)</f>
        <v>0</v>
      </c>
      <c r="BW55" s="95"/>
      <c r="BX55" s="96">
        <f>IF(BV55="","",IF(BT55=$CR$2,PARAMETRES!$N$9,IF(BV55&lt;PARAMETRES!$M$8,PARAMETRES!$N$8,IF(AND(BV55&lt;PARAMETRES!$M$7,BV55&gt;=PARAMETRES!$M$8),PARAMETRES!$N$7,IF(AND(BV55&lt;PARAMETRES!$M$6,BV55&gt;=PARAMETRES!$M$7),PARAMETRES!$N$6,IF(AND(BV55&lt;PARAMETRES!$M$5,BV55&gt;=PARAMETRES!$M$6),PARAMETRES!$N$5,IF(BV55&gt;PARAMETRES!$M$5,PARAMETRES!$N$4,"/")))))))</f>
        <v>0</v>
      </c>
      <c r="BY55" s="97">
        <f>BR55</f>
        <v>0</v>
      </c>
      <c r="BZ55" s="92"/>
      <c r="CA55" s="93"/>
      <c r="CB55" s="93"/>
      <c r="CC55" s="94" t="s">
        <v>18</v>
      </c>
      <c r="CD55" s="21">
        <f>IF(CB55="","",CB55-CA55)</f>
        <v>0</v>
      </c>
      <c r="CE55" s="22">
        <f>IF(CB55="","",((MINUTE(CD55)*60+SECOND(CD55))/60)/BZ58)</f>
        <v>0</v>
      </c>
      <c r="CF55" s="95"/>
      <c r="CG55" s="96">
        <f>IF(CE55="","",IF(CC55=$CR$2,PARAMETRES!$N$9,IF(CE55&lt;PARAMETRES!$M$8,PARAMETRES!$N$8,IF(AND(CE55&lt;PARAMETRES!$M$7,CE55&gt;=PARAMETRES!$M$8),PARAMETRES!$N$7,IF(AND(CE55&lt;PARAMETRES!$M$6,CE55&gt;=PARAMETRES!$M$7),PARAMETRES!$N$6,IF(AND(CE55&lt;PARAMETRES!$M$5,CE55&gt;=PARAMETRES!$M$6),PARAMETRES!$N$5,IF(CE55&gt;PARAMETRES!$M$5,PARAMETRES!$N$4,"/")))))))</f>
        <v>0</v>
      </c>
      <c r="CH55" s="97">
        <f>CA55</f>
        <v>0</v>
      </c>
      <c r="CI55" s="92"/>
      <c r="CJ55" s="93"/>
      <c r="CK55" s="93"/>
      <c r="CL55" s="94" t="s">
        <v>18</v>
      </c>
      <c r="CM55" s="21">
        <f>IF(CK55="","",CK55-CJ55)</f>
        <v>0</v>
      </c>
      <c r="CN55" s="22">
        <f>IF(CK55="","",((MINUTE(CM55)*60+SECOND(CM55))/60)/CI58)</f>
        <v>0</v>
      </c>
      <c r="CO55" s="95"/>
      <c r="CP55" s="96">
        <f>IF(CN55="","",IF(CL55=$CR$2,PARAMETRES!$N$9,IF(CN55&lt;PARAMETRES!$M$8,PARAMETRES!$N$8,IF(AND(CN55&lt;PARAMETRES!$M$7,CN55&gt;=PARAMETRES!$M$8),PARAMETRES!$N$7,IF(AND(CN55&lt;PARAMETRES!$M$6,CN55&gt;=PARAMETRES!$M$7),PARAMETRES!$N$6,IF(AND(CN55&lt;PARAMETRES!$M$5,CN55&gt;=PARAMETRES!$M$6),PARAMETRES!$N$5,IF(CN55&gt;PARAMETRES!$M$5,PARAMETRES!$N$4,"/")))))))</f>
        <v>0</v>
      </c>
      <c r="CQ55" s="97">
        <f>CJ55</f>
        <v>0</v>
      </c>
    </row>
    <row r="56" spans="1:95" ht="22.5" customHeight="1">
      <c r="A56" s="88"/>
      <c r="B56" s="14"/>
      <c r="C56" s="89"/>
      <c r="D56" s="90">
        <f>IF(C56="","",LOOKUP(C56,PARAMETRES!$B$4:$B$43,PARAMETRES!$C$4:$C$43))</f>
        <v>0</v>
      </c>
      <c r="E56" s="91">
        <f>B55</f>
        <v>14</v>
      </c>
      <c r="F56" s="92"/>
      <c r="G56" s="93"/>
      <c r="H56" s="93"/>
      <c r="I56" s="94"/>
      <c r="J56" s="21"/>
      <c r="K56" s="21"/>
      <c r="L56" s="95"/>
      <c r="M56" s="96"/>
      <c r="N56" s="97">
        <f>G55</f>
        <v>0</v>
      </c>
      <c r="O56" s="92"/>
      <c r="P56" s="93"/>
      <c r="Q56" s="93"/>
      <c r="R56" s="94"/>
      <c r="S56" s="21"/>
      <c r="T56" s="21"/>
      <c r="U56" s="95"/>
      <c r="V56" s="96"/>
      <c r="W56" s="97">
        <f>P55</f>
        <v>0</v>
      </c>
      <c r="X56" s="92"/>
      <c r="Y56" s="93"/>
      <c r="Z56" s="93"/>
      <c r="AA56" s="94"/>
      <c r="AB56" s="21"/>
      <c r="AC56" s="21"/>
      <c r="AD56" s="95"/>
      <c r="AE56" s="96"/>
      <c r="AF56" s="97">
        <f>Y55</f>
        <v>0</v>
      </c>
      <c r="AG56" s="92"/>
      <c r="AH56" s="93"/>
      <c r="AI56" s="93"/>
      <c r="AJ56" s="94"/>
      <c r="AK56" s="21"/>
      <c r="AL56" s="21"/>
      <c r="AM56" s="95"/>
      <c r="AN56" s="96"/>
      <c r="AO56" s="97">
        <f>AH55</f>
        <v>0</v>
      </c>
      <c r="AP56" s="92"/>
      <c r="AQ56" s="93"/>
      <c r="AR56" s="93"/>
      <c r="AS56" s="94"/>
      <c r="AT56" s="21"/>
      <c r="AU56" s="21"/>
      <c r="AV56" s="95"/>
      <c r="AW56" s="96"/>
      <c r="AX56" s="97">
        <f>AQ55</f>
        <v>0</v>
      </c>
      <c r="AY56" s="92"/>
      <c r="AZ56" s="93"/>
      <c r="BA56" s="93"/>
      <c r="BB56" s="94"/>
      <c r="BC56" s="21"/>
      <c r="BD56" s="21"/>
      <c r="BE56" s="95"/>
      <c r="BF56" s="96"/>
      <c r="BG56" s="97">
        <f>AZ55</f>
        <v>0</v>
      </c>
      <c r="BH56" s="92"/>
      <c r="BI56" s="93"/>
      <c r="BJ56" s="93"/>
      <c r="BK56" s="94"/>
      <c r="BL56" s="21"/>
      <c r="BM56" s="21"/>
      <c r="BN56" s="95"/>
      <c r="BO56" s="96"/>
      <c r="BP56" s="97">
        <f>BI55</f>
        <v>0</v>
      </c>
      <c r="BQ56" s="92"/>
      <c r="BR56" s="93"/>
      <c r="BS56" s="93"/>
      <c r="BT56" s="94"/>
      <c r="BU56" s="21"/>
      <c r="BV56" s="21"/>
      <c r="BW56" s="95"/>
      <c r="BX56" s="96"/>
      <c r="BY56" s="97">
        <f>BR55</f>
        <v>0</v>
      </c>
      <c r="BZ56" s="92"/>
      <c r="CA56" s="93"/>
      <c r="CB56" s="93"/>
      <c r="CC56" s="94"/>
      <c r="CD56" s="21"/>
      <c r="CE56" s="21"/>
      <c r="CF56" s="95"/>
      <c r="CG56" s="96"/>
      <c r="CH56" s="97">
        <f>CA55</f>
        <v>0</v>
      </c>
      <c r="CI56" s="92"/>
      <c r="CJ56" s="93"/>
      <c r="CK56" s="93"/>
      <c r="CL56" s="94"/>
      <c r="CM56" s="21"/>
      <c r="CN56" s="21"/>
      <c r="CO56" s="95"/>
      <c r="CP56" s="96"/>
      <c r="CQ56" s="97">
        <f>CJ55</f>
        <v>0</v>
      </c>
    </row>
    <row r="57" spans="1:95" ht="22.5" customHeight="1">
      <c r="A57" s="88"/>
      <c r="B57" s="14"/>
      <c r="C57" s="89"/>
      <c r="D57" s="90">
        <f>IF(C57="","",LOOKUP(C57,PARAMETRES!$B$4:$B$43,PARAMETRES!$C$4:$C$43))</f>
        <v>0</v>
      </c>
      <c r="E57" s="91">
        <f>B55</f>
        <v>14</v>
      </c>
      <c r="F57" s="92"/>
      <c r="G57" s="93"/>
      <c r="H57" s="93"/>
      <c r="I57" s="94"/>
      <c r="J57" s="21">
        <f>J55</f>
        <v>0</v>
      </c>
      <c r="K57" s="22"/>
      <c r="L57" s="95"/>
      <c r="M57" s="96"/>
      <c r="N57" s="97">
        <f>G55</f>
        <v>0</v>
      </c>
      <c r="O57" s="92"/>
      <c r="P57" s="93"/>
      <c r="Q57" s="93"/>
      <c r="R57" s="94"/>
      <c r="S57" s="21">
        <f>S55</f>
        <v>0</v>
      </c>
      <c r="T57" s="22"/>
      <c r="U57" s="95"/>
      <c r="V57" s="96"/>
      <c r="W57" s="97">
        <f>P55</f>
        <v>0</v>
      </c>
      <c r="X57" s="92"/>
      <c r="Y57" s="93"/>
      <c r="Z57" s="93"/>
      <c r="AA57" s="94"/>
      <c r="AB57" s="21">
        <f>AB55</f>
        <v>0</v>
      </c>
      <c r="AC57" s="22"/>
      <c r="AD57" s="95"/>
      <c r="AE57" s="96"/>
      <c r="AF57" s="97">
        <f>Y55</f>
        <v>0</v>
      </c>
      <c r="AG57" s="92"/>
      <c r="AH57" s="93"/>
      <c r="AI57" s="93"/>
      <c r="AJ57" s="94"/>
      <c r="AK57" s="21">
        <f>AK55</f>
        <v>0</v>
      </c>
      <c r="AL57" s="22"/>
      <c r="AM57" s="95"/>
      <c r="AN57" s="96"/>
      <c r="AO57" s="97">
        <f>AH55</f>
        <v>0</v>
      </c>
      <c r="AP57" s="92"/>
      <c r="AQ57" s="93"/>
      <c r="AR57" s="93"/>
      <c r="AS57" s="94"/>
      <c r="AT57" s="21">
        <f>AT55</f>
        <v>0</v>
      </c>
      <c r="AU57" s="22"/>
      <c r="AV57" s="95"/>
      <c r="AW57" s="96"/>
      <c r="AX57" s="97">
        <f>AQ55</f>
        <v>0</v>
      </c>
      <c r="AY57" s="92"/>
      <c r="AZ57" s="93"/>
      <c r="BA57" s="93"/>
      <c r="BB57" s="94"/>
      <c r="BC57" s="21">
        <f>BC55</f>
        <v>0</v>
      </c>
      <c r="BD57" s="22"/>
      <c r="BE57" s="95"/>
      <c r="BF57" s="96"/>
      <c r="BG57" s="97">
        <f>AZ55</f>
        <v>0</v>
      </c>
      <c r="BH57" s="92"/>
      <c r="BI57" s="93"/>
      <c r="BJ57" s="93"/>
      <c r="BK57" s="94"/>
      <c r="BL57" s="21">
        <f>BL55</f>
        <v>0</v>
      </c>
      <c r="BM57" s="22"/>
      <c r="BN57" s="95"/>
      <c r="BO57" s="96"/>
      <c r="BP57" s="97">
        <f>BI55</f>
        <v>0</v>
      </c>
      <c r="BQ57" s="92"/>
      <c r="BR57" s="93"/>
      <c r="BS57" s="93"/>
      <c r="BT57" s="94"/>
      <c r="BU57" s="21">
        <f>BU55</f>
        <v>0</v>
      </c>
      <c r="BV57" s="22"/>
      <c r="BW57" s="95"/>
      <c r="BX57" s="96"/>
      <c r="BY57" s="97">
        <f>BR55</f>
        <v>0</v>
      </c>
      <c r="BZ57" s="92"/>
      <c r="CA57" s="93"/>
      <c r="CB57" s="93"/>
      <c r="CC57" s="94"/>
      <c r="CD57" s="21">
        <f>CD55</f>
        <v>0</v>
      </c>
      <c r="CE57" s="22"/>
      <c r="CF57" s="95"/>
      <c r="CG57" s="96"/>
      <c r="CH57" s="97">
        <f>CA55</f>
        <v>0</v>
      </c>
      <c r="CI57" s="92"/>
      <c r="CJ57" s="93"/>
      <c r="CK57" s="93"/>
      <c r="CL57" s="94"/>
      <c r="CM57" s="21">
        <f>CM55</f>
        <v>0</v>
      </c>
      <c r="CN57" s="22"/>
      <c r="CO57" s="95"/>
      <c r="CP57" s="96"/>
      <c r="CQ57" s="97">
        <f>CJ55</f>
        <v>0</v>
      </c>
    </row>
    <row r="58" spans="1:95" ht="5.25" customHeight="1">
      <c r="A58" s="98"/>
      <c r="B58" s="27"/>
      <c r="C58" s="98"/>
      <c r="D58" s="98"/>
      <c r="E58" s="91"/>
      <c r="F58" s="99" t="e">
        <f>LOOKUP(F55,PARAMETRES!$G$4:$G$23,PARAMETRES!$K$4:$K$23)/1000</f>
        <v>#N/A</v>
      </c>
      <c r="G58" s="100"/>
      <c r="H58" s="100"/>
      <c r="I58" s="99"/>
      <c r="J58" s="29"/>
      <c r="K58" s="30" t="s">
        <v>22</v>
      </c>
      <c r="L58" s="30"/>
      <c r="M58" s="31"/>
      <c r="N58" s="91"/>
      <c r="O58" s="99" t="e">
        <f>LOOKUP(O55,PARAMETRES!$G$4:$G$23,PARAMETRES!$K$4:$K$23)/1000</f>
        <v>#N/A</v>
      </c>
      <c r="P58" s="100"/>
      <c r="Q58" s="100"/>
      <c r="R58" s="99"/>
      <c r="S58" s="29"/>
      <c r="T58" s="30" t="s">
        <v>22</v>
      </c>
      <c r="U58" s="30"/>
      <c r="V58" s="31"/>
      <c r="W58" s="91"/>
      <c r="X58" s="99" t="e">
        <f>LOOKUP(X55,PARAMETRES!$G$4:$G$23,PARAMETRES!$K$4:$K$23)/1000</f>
        <v>#N/A</v>
      </c>
      <c r="Y58" s="100"/>
      <c r="Z58" s="100"/>
      <c r="AA58" s="99"/>
      <c r="AB58" s="29"/>
      <c r="AC58" s="30" t="s">
        <v>22</v>
      </c>
      <c r="AD58" s="30"/>
      <c r="AE58" s="31"/>
      <c r="AF58" s="91"/>
      <c r="AG58" s="99" t="e">
        <f>LOOKUP(AG55,PARAMETRES!$G$4:$G$23,PARAMETRES!$K$4:$K$23)/1000</f>
        <v>#N/A</v>
      </c>
      <c r="AH58" s="100"/>
      <c r="AI58" s="100"/>
      <c r="AJ58" s="99"/>
      <c r="AK58" s="29"/>
      <c r="AL58" s="30" t="s">
        <v>22</v>
      </c>
      <c r="AM58" s="30"/>
      <c r="AN58" s="31"/>
      <c r="AO58" s="91"/>
      <c r="AP58" s="99" t="e">
        <f>LOOKUP(AP55,PARAMETRES!$G$4:$G$23,PARAMETRES!$K$4:$K$23)/1000</f>
        <v>#N/A</v>
      </c>
      <c r="AQ58" s="100"/>
      <c r="AR58" s="100"/>
      <c r="AS58" s="99"/>
      <c r="AT58" s="29"/>
      <c r="AU58" s="30" t="s">
        <v>22</v>
      </c>
      <c r="AV58" s="30"/>
      <c r="AW58" s="31"/>
      <c r="AX58" s="91"/>
      <c r="AY58" s="99" t="e">
        <f>LOOKUP(AY55,PARAMETRES!$G$4:$G$23,PARAMETRES!$K$4:$K$23)/1000</f>
        <v>#N/A</v>
      </c>
      <c r="AZ58" s="100"/>
      <c r="BA58" s="100"/>
      <c r="BB58" s="99"/>
      <c r="BC58" s="29"/>
      <c r="BD58" s="30" t="s">
        <v>22</v>
      </c>
      <c r="BE58" s="30"/>
      <c r="BF58" s="31"/>
      <c r="BG58" s="91"/>
      <c r="BH58" s="99" t="e">
        <f>LOOKUP(BH55,PARAMETRES!$G$4:$G$23,PARAMETRES!$K$4:$K$23)/1000</f>
        <v>#N/A</v>
      </c>
      <c r="BI58" s="100"/>
      <c r="BJ58" s="100"/>
      <c r="BK58" s="99"/>
      <c r="BL58" s="29"/>
      <c r="BM58" s="30" t="s">
        <v>22</v>
      </c>
      <c r="BN58" s="30"/>
      <c r="BO58" s="31"/>
      <c r="BP58" s="91"/>
      <c r="BQ58" s="99" t="e">
        <f>LOOKUP(BQ55,PARAMETRES!$G$4:$G$23,PARAMETRES!$K$4:$K$23)/1000</f>
        <v>#N/A</v>
      </c>
      <c r="BR58" s="100"/>
      <c r="BS58" s="100"/>
      <c r="BT58" s="99"/>
      <c r="BU58" s="29"/>
      <c r="BV58" s="30" t="s">
        <v>22</v>
      </c>
      <c r="BW58" s="30"/>
      <c r="BX58" s="31"/>
      <c r="BY58" s="91"/>
      <c r="BZ58" s="99" t="e">
        <f>LOOKUP(BZ55,PARAMETRES!$G$4:$G$23,PARAMETRES!$K$4:$K$23)/1000</f>
        <v>#N/A</v>
      </c>
      <c r="CA58" s="100"/>
      <c r="CB58" s="100"/>
      <c r="CC58" s="99"/>
      <c r="CD58" s="29"/>
      <c r="CE58" s="30" t="s">
        <v>22</v>
      </c>
      <c r="CF58" s="30"/>
      <c r="CG58" s="31"/>
      <c r="CH58" s="91"/>
      <c r="CI58" s="99" t="e">
        <f>LOOKUP(CI55,PARAMETRES!$G$4:$G$23,PARAMETRES!$K$4:$K$23)/1000</f>
        <v>#N/A</v>
      </c>
      <c r="CJ58" s="100"/>
      <c r="CK58" s="100"/>
      <c r="CL58" s="99"/>
      <c r="CM58" s="29"/>
      <c r="CN58" s="30" t="s">
        <v>22</v>
      </c>
      <c r="CO58" s="30"/>
      <c r="CP58" s="31"/>
      <c r="CQ58" s="91"/>
    </row>
    <row r="59" spans="1:95" ht="22.5" customHeight="1">
      <c r="A59" s="88" t="s">
        <v>63</v>
      </c>
      <c r="B59" s="14">
        <v>15</v>
      </c>
      <c r="C59" s="89"/>
      <c r="D59" s="90">
        <f>IF(C59="","",LOOKUP(C59,PARAMETRES!$B$4:$B$43,PARAMETRES!$C$4:$C$43))</f>
        <v>0</v>
      </c>
      <c r="E59" s="91">
        <f>B59</f>
        <v>15</v>
      </c>
      <c r="F59" s="92"/>
      <c r="G59" s="93"/>
      <c r="H59" s="93"/>
      <c r="I59" s="94" t="s">
        <v>18</v>
      </c>
      <c r="J59" s="21">
        <f>IF(H59="","",H59-G59)</f>
        <v>0</v>
      </c>
      <c r="K59" s="22">
        <f>IF(H59="","",((MINUTE(J59)*60+SECOND(J59))/60)/F62)</f>
        <v>0</v>
      </c>
      <c r="L59" s="95"/>
      <c r="M59" s="96">
        <f>IF(K59="","",IF(I59=$CR$2,PARAMETRES!$N$9,IF(K59&lt;PARAMETRES!$M$8,PARAMETRES!$N$8,IF(AND(K59&lt;PARAMETRES!$M$7,K59&gt;=PARAMETRES!$M$8),PARAMETRES!$N$7,IF(AND(K59&lt;PARAMETRES!$M$6,K59&gt;=PARAMETRES!$M$7),PARAMETRES!$N$6,IF(AND(K59&lt;PARAMETRES!$M$5,K59&gt;=PARAMETRES!$M$6),PARAMETRES!$N$5,IF(K59&gt;PARAMETRES!$M$5,PARAMETRES!$N$4,"/")))))))</f>
        <v>0</v>
      </c>
      <c r="N59" s="97">
        <f>G59</f>
        <v>0</v>
      </c>
      <c r="O59" s="92"/>
      <c r="P59" s="93"/>
      <c r="Q59" s="93"/>
      <c r="R59" s="94" t="s">
        <v>18</v>
      </c>
      <c r="S59" s="21">
        <f>IF(Q59="","",Q59-P59)</f>
        <v>0</v>
      </c>
      <c r="T59" s="22">
        <f>IF(Q59="","",((MINUTE(S59)*60+SECOND(S59))/60)/O62)</f>
        <v>0</v>
      </c>
      <c r="U59" s="95"/>
      <c r="V59" s="96">
        <f>IF(T59="","",IF(R59=$CR$2,PARAMETRES!$N$9,IF(T59&lt;PARAMETRES!$M$8,PARAMETRES!$N$8,IF(AND(T59&lt;PARAMETRES!$M$7,T59&gt;=PARAMETRES!$M$8),PARAMETRES!$N$7,IF(AND(T59&lt;PARAMETRES!$M$6,T59&gt;=PARAMETRES!$M$7),PARAMETRES!$N$6,IF(AND(T59&lt;PARAMETRES!$M$5,T59&gt;=PARAMETRES!$M$6),PARAMETRES!$N$5,IF(T59&gt;PARAMETRES!$M$5,PARAMETRES!$N$4,"/")))))))</f>
        <v>0</v>
      </c>
      <c r="W59" s="97">
        <f>P59</f>
        <v>0</v>
      </c>
      <c r="X59" s="92"/>
      <c r="Y59" s="93"/>
      <c r="Z59" s="93"/>
      <c r="AA59" s="94" t="s">
        <v>18</v>
      </c>
      <c r="AB59" s="21">
        <f>IF(Z59="","",Z59-Y59)</f>
        <v>0</v>
      </c>
      <c r="AC59" s="22">
        <f>IF(Z59="","",((MINUTE(AB59)*60+SECOND(AB59))/60)/X62)</f>
        <v>0</v>
      </c>
      <c r="AD59" s="95"/>
      <c r="AE59" s="96">
        <f>IF(AC59="","",IF(AA59=$CR$2,PARAMETRES!$N$9,IF(AC59&lt;PARAMETRES!$M$8,PARAMETRES!$N$8,IF(AND(AC59&lt;PARAMETRES!$M$7,AC59&gt;=PARAMETRES!$M$8),PARAMETRES!$N$7,IF(AND(AC59&lt;PARAMETRES!$M$6,AC59&gt;=PARAMETRES!$M$7),PARAMETRES!$N$6,IF(AND(AC59&lt;PARAMETRES!$M$5,AC59&gt;=PARAMETRES!$M$6),PARAMETRES!$N$5,IF(AC59&gt;PARAMETRES!$M$5,PARAMETRES!$N$4,"/")))))))</f>
        <v>0</v>
      </c>
      <c r="AF59" s="97">
        <f>Y59</f>
        <v>0</v>
      </c>
      <c r="AG59" s="92"/>
      <c r="AH59" s="93"/>
      <c r="AI59" s="93"/>
      <c r="AJ59" s="94" t="s">
        <v>18</v>
      </c>
      <c r="AK59" s="21">
        <f>IF(AI59="","",AI59-AH59)</f>
        <v>0</v>
      </c>
      <c r="AL59" s="22">
        <f>IF(AI59="","",((MINUTE(AK59)*60+SECOND(AK59))/60)/AG62)</f>
        <v>0</v>
      </c>
      <c r="AM59" s="95"/>
      <c r="AN59" s="96">
        <f>IF(AL59="","",IF(AJ59=$CR$2,PARAMETRES!$N$9,IF(AL59&lt;PARAMETRES!$M$8,PARAMETRES!$N$8,IF(AND(AL59&lt;PARAMETRES!$M$7,AL59&gt;=PARAMETRES!$M$8),PARAMETRES!$N$7,IF(AND(AL59&lt;PARAMETRES!$M$6,AL59&gt;=PARAMETRES!$M$7),PARAMETRES!$N$6,IF(AND(AL59&lt;PARAMETRES!$M$5,AL59&gt;=PARAMETRES!$M$6),PARAMETRES!$N$5,IF(AL59&gt;PARAMETRES!$M$5,PARAMETRES!$N$4,"/")))))))</f>
        <v>0</v>
      </c>
      <c r="AO59" s="97">
        <f>AH59</f>
        <v>0</v>
      </c>
      <c r="AP59" s="92"/>
      <c r="AQ59" s="93"/>
      <c r="AR59" s="93"/>
      <c r="AS59" s="94" t="s">
        <v>18</v>
      </c>
      <c r="AT59" s="21">
        <f>IF(AR59="","",AR59-AQ59)</f>
        <v>0</v>
      </c>
      <c r="AU59" s="22">
        <f>IF(AR59="","",((MINUTE(AT59)*60+SECOND(AT59))/60)/AP62)</f>
        <v>0</v>
      </c>
      <c r="AV59" s="95"/>
      <c r="AW59" s="96">
        <f>IF(AU59="","",IF(AS59=$CR$2,PARAMETRES!$N$9,IF(AU59&lt;PARAMETRES!$M$8,PARAMETRES!$N$8,IF(AND(AU59&lt;PARAMETRES!$M$7,AU59&gt;=PARAMETRES!$M$8),PARAMETRES!$N$7,IF(AND(AU59&lt;PARAMETRES!$M$6,AU59&gt;=PARAMETRES!$M$7),PARAMETRES!$N$6,IF(AND(AU59&lt;PARAMETRES!$M$5,AU59&gt;=PARAMETRES!$M$6),PARAMETRES!$N$5,IF(AU59&gt;PARAMETRES!$M$5,PARAMETRES!$N$4,"/")))))))</f>
        <v>0</v>
      </c>
      <c r="AX59" s="97">
        <f>AQ59</f>
        <v>0</v>
      </c>
      <c r="AY59" s="92"/>
      <c r="AZ59" s="93"/>
      <c r="BA59" s="93"/>
      <c r="BB59" s="94" t="s">
        <v>18</v>
      </c>
      <c r="BC59" s="21">
        <f>IF(BA59="","",BA59-AZ59)</f>
        <v>0</v>
      </c>
      <c r="BD59" s="22">
        <f>IF(BA59="","",((MINUTE(BC59)*60+SECOND(BC59))/60)/AY62)</f>
        <v>0</v>
      </c>
      <c r="BE59" s="95"/>
      <c r="BF59" s="96">
        <f>IF(BD59="","",IF(BB59=$CR$2,PARAMETRES!$N$9,IF(BD59&lt;PARAMETRES!$M$8,PARAMETRES!$N$8,IF(AND(BD59&lt;PARAMETRES!$M$7,BD59&gt;=PARAMETRES!$M$8),PARAMETRES!$N$7,IF(AND(BD59&lt;PARAMETRES!$M$6,BD59&gt;=PARAMETRES!$M$7),PARAMETRES!$N$6,IF(AND(BD59&lt;PARAMETRES!$M$5,BD59&gt;=PARAMETRES!$M$6),PARAMETRES!$N$5,IF(BD59&gt;PARAMETRES!$M$5,PARAMETRES!$N$4,"/")))))))</f>
        <v>0</v>
      </c>
      <c r="BG59" s="97">
        <f>AZ59</f>
        <v>0</v>
      </c>
      <c r="BH59" s="92"/>
      <c r="BI59" s="93"/>
      <c r="BJ59" s="93"/>
      <c r="BK59" s="94" t="s">
        <v>18</v>
      </c>
      <c r="BL59" s="21">
        <f>IF(BJ59="","",BJ59-BI59)</f>
        <v>0</v>
      </c>
      <c r="BM59" s="22">
        <f>IF(BJ59="","",((MINUTE(BL59)*60+SECOND(BL59))/60)/BH62)</f>
        <v>0</v>
      </c>
      <c r="BN59" s="95"/>
      <c r="BO59" s="96">
        <f>IF(BM59="","",IF(BK59=$CR$2,PARAMETRES!$N$9,IF(BM59&lt;PARAMETRES!$M$8,PARAMETRES!$N$8,IF(AND(BM59&lt;PARAMETRES!$M$7,BM59&gt;=PARAMETRES!$M$8),PARAMETRES!$N$7,IF(AND(BM59&lt;PARAMETRES!$M$6,BM59&gt;=PARAMETRES!$M$7),PARAMETRES!$N$6,IF(AND(BM59&lt;PARAMETRES!$M$5,BM59&gt;=PARAMETRES!$M$6),PARAMETRES!$N$5,IF(BM59&gt;PARAMETRES!$M$5,PARAMETRES!$N$4,"/")))))))</f>
        <v>0</v>
      </c>
      <c r="BP59" s="97">
        <f>BI59</f>
        <v>0</v>
      </c>
      <c r="BQ59" s="92"/>
      <c r="BR59" s="93"/>
      <c r="BS59" s="93"/>
      <c r="BT59" s="94" t="s">
        <v>18</v>
      </c>
      <c r="BU59" s="21">
        <f>IF(BS59="","",BS59-BR59)</f>
        <v>0</v>
      </c>
      <c r="BV59" s="22">
        <f>IF(BS59="","",((MINUTE(BU59)*60+SECOND(BU59))/60)/BQ62)</f>
        <v>0</v>
      </c>
      <c r="BW59" s="95"/>
      <c r="BX59" s="96">
        <f>IF(BV59="","",IF(BT59=$CR$2,PARAMETRES!$N$9,IF(BV59&lt;PARAMETRES!$M$8,PARAMETRES!$N$8,IF(AND(BV59&lt;PARAMETRES!$M$7,BV59&gt;=PARAMETRES!$M$8),PARAMETRES!$N$7,IF(AND(BV59&lt;PARAMETRES!$M$6,BV59&gt;=PARAMETRES!$M$7),PARAMETRES!$N$6,IF(AND(BV59&lt;PARAMETRES!$M$5,BV59&gt;=PARAMETRES!$M$6),PARAMETRES!$N$5,IF(BV59&gt;PARAMETRES!$M$5,PARAMETRES!$N$4,"/")))))))</f>
        <v>0</v>
      </c>
      <c r="BY59" s="97">
        <f>BR59</f>
        <v>0</v>
      </c>
      <c r="BZ59" s="92"/>
      <c r="CA59" s="93"/>
      <c r="CB59" s="93"/>
      <c r="CC59" s="94" t="s">
        <v>18</v>
      </c>
      <c r="CD59" s="21">
        <f>IF(CB59="","",CB59-CA59)</f>
        <v>0</v>
      </c>
      <c r="CE59" s="22">
        <f>IF(CB59="","",((MINUTE(CD59)*60+SECOND(CD59))/60)/BZ62)</f>
        <v>0</v>
      </c>
      <c r="CF59" s="95"/>
      <c r="CG59" s="96">
        <f>IF(CE59="","",IF(CC59=$CR$2,PARAMETRES!$N$9,IF(CE59&lt;PARAMETRES!$M$8,PARAMETRES!$N$8,IF(AND(CE59&lt;PARAMETRES!$M$7,CE59&gt;=PARAMETRES!$M$8),PARAMETRES!$N$7,IF(AND(CE59&lt;PARAMETRES!$M$6,CE59&gt;=PARAMETRES!$M$7),PARAMETRES!$N$6,IF(AND(CE59&lt;PARAMETRES!$M$5,CE59&gt;=PARAMETRES!$M$6),PARAMETRES!$N$5,IF(CE59&gt;PARAMETRES!$M$5,PARAMETRES!$N$4,"/")))))))</f>
        <v>0</v>
      </c>
      <c r="CH59" s="97">
        <f>CA59</f>
        <v>0</v>
      </c>
      <c r="CI59" s="92"/>
      <c r="CJ59" s="93"/>
      <c r="CK59" s="93"/>
      <c r="CL59" s="94" t="s">
        <v>18</v>
      </c>
      <c r="CM59" s="21">
        <f>IF(CK59="","",CK59-CJ59)</f>
        <v>0</v>
      </c>
      <c r="CN59" s="22">
        <f>IF(CK59="","",((MINUTE(CM59)*60+SECOND(CM59))/60)/CI62)</f>
        <v>0</v>
      </c>
      <c r="CO59" s="95"/>
      <c r="CP59" s="96">
        <f>IF(CN59="","",IF(CL59=$CR$2,PARAMETRES!$N$9,IF(CN59&lt;PARAMETRES!$M$8,PARAMETRES!$N$8,IF(AND(CN59&lt;PARAMETRES!$M$7,CN59&gt;=PARAMETRES!$M$8),PARAMETRES!$N$7,IF(AND(CN59&lt;PARAMETRES!$M$6,CN59&gt;=PARAMETRES!$M$7),PARAMETRES!$N$6,IF(AND(CN59&lt;PARAMETRES!$M$5,CN59&gt;=PARAMETRES!$M$6),PARAMETRES!$N$5,IF(CN59&gt;PARAMETRES!$M$5,PARAMETRES!$N$4,"/")))))))</f>
        <v>0</v>
      </c>
      <c r="CQ59" s="97">
        <f>CJ59</f>
        <v>0</v>
      </c>
    </row>
    <row r="60" spans="1:95" ht="22.5" customHeight="1">
      <c r="A60" s="88"/>
      <c r="B60" s="14"/>
      <c r="C60" s="89"/>
      <c r="D60" s="90">
        <f>IF(C60="","",LOOKUP(C60,PARAMETRES!$B$4:$B$43,PARAMETRES!$C$4:$C$43))</f>
        <v>0</v>
      </c>
      <c r="E60" s="91">
        <f>B59</f>
        <v>15</v>
      </c>
      <c r="F60" s="92"/>
      <c r="G60" s="93"/>
      <c r="H60" s="93"/>
      <c r="I60" s="94"/>
      <c r="J60" s="21"/>
      <c r="K60" s="21"/>
      <c r="L60" s="95"/>
      <c r="M60" s="96"/>
      <c r="N60" s="97">
        <f>G59</f>
        <v>0</v>
      </c>
      <c r="O60" s="92"/>
      <c r="P60" s="93"/>
      <c r="Q60" s="93"/>
      <c r="R60" s="94"/>
      <c r="S60" s="21"/>
      <c r="T60" s="21"/>
      <c r="U60" s="95"/>
      <c r="V60" s="96"/>
      <c r="W60" s="97">
        <f>P59</f>
        <v>0</v>
      </c>
      <c r="X60" s="92"/>
      <c r="Y60" s="93"/>
      <c r="Z60" s="93"/>
      <c r="AA60" s="94"/>
      <c r="AB60" s="21"/>
      <c r="AC60" s="21"/>
      <c r="AD60" s="95"/>
      <c r="AE60" s="96"/>
      <c r="AF60" s="97">
        <f>Y59</f>
        <v>0</v>
      </c>
      <c r="AG60" s="92"/>
      <c r="AH60" s="93"/>
      <c r="AI60" s="93"/>
      <c r="AJ60" s="94"/>
      <c r="AK60" s="21"/>
      <c r="AL60" s="21"/>
      <c r="AM60" s="95"/>
      <c r="AN60" s="96"/>
      <c r="AO60" s="97">
        <f>AH59</f>
        <v>0</v>
      </c>
      <c r="AP60" s="92"/>
      <c r="AQ60" s="93"/>
      <c r="AR60" s="93"/>
      <c r="AS60" s="94"/>
      <c r="AT60" s="21"/>
      <c r="AU60" s="21"/>
      <c r="AV60" s="95"/>
      <c r="AW60" s="96"/>
      <c r="AX60" s="97">
        <f>AQ59</f>
        <v>0</v>
      </c>
      <c r="AY60" s="92"/>
      <c r="AZ60" s="93"/>
      <c r="BA60" s="93"/>
      <c r="BB60" s="94"/>
      <c r="BC60" s="21"/>
      <c r="BD60" s="21"/>
      <c r="BE60" s="95"/>
      <c r="BF60" s="96"/>
      <c r="BG60" s="97">
        <f>AZ59</f>
        <v>0</v>
      </c>
      <c r="BH60" s="92"/>
      <c r="BI60" s="93"/>
      <c r="BJ60" s="93"/>
      <c r="BK60" s="94"/>
      <c r="BL60" s="21"/>
      <c r="BM60" s="21"/>
      <c r="BN60" s="95"/>
      <c r="BO60" s="96"/>
      <c r="BP60" s="97">
        <f>BI59</f>
        <v>0</v>
      </c>
      <c r="BQ60" s="92"/>
      <c r="BR60" s="93"/>
      <c r="BS60" s="93"/>
      <c r="BT60" s="94"/>
      <c r="BU60" s="21"/>
      <c r="BV60" s="21"/>
      <c r="BW60" s="95"/>
      <c r="BX60" s="96"/>
      <c r="BY60" s="97">
        <f>BR59</f>
        <v>0</v>
      </c>
      <c r="BZ60" s="92"/>
      <c r="CA60" s="93"/>
      <c r="CB60" s="93"/>
      <c r="CC60" s="94"/>
      <c r="CD60" s="21"/>
      <c r="CE60" s="21"/>
      <c r="CF60" s="95"/>
      <c r="CG60" s="96"/>
      <c r="CH60" s="97">
        <f>CA59</f>
        <v>0</v>
      </c>
      <c r="CI60" s="92"/>
      <c r="CJ60" s="93"/>
      <c r="CK60" s="93"/>
      <c r="CL60" s="94"/>
      <c r="CM60" s="21"/>
      <c r="CN60" s="21"/>
      <c r="CO60" s="95"/>
      <c r="CP60" s="96"/>
      <c r="CQ60" s="97">
        <f>CJ59</f>
        <v>0</v>
      </c>
    </row>
    <row r="61" spans="1:95" ht="22.5" customHeight="1">
      <c r="A61" s="88"/>
      <c r="B61" s="14"/>
      <c r="C61" s="89"/>
      <c r="D61" s="90">
        <f>IF(C61="","",LOOKUP(C61,PARAMETRES!$B$4:$B$43,PARAMETRES!$C$4:$C$43))</f>
        <v>0</v>
      </c>
      <c r="E61" s="91">
        <f>B59</f>
        <v>15</v>
      </c>
      <c r="F61" s="92"/>
      <c r="G61" s="93"/>
      <c r="H61" s="93"/>
      <c r="I61" s="94"/>
      <c r="J61" s="21">
        <f>J59</f>
        <v>0</v>
      </c>
      <c r="K61" s="22"/>
      <c r="L61" s="95"/>
      <c r="M61" s="96"/>
      <c r="N61" s="97">
        <f>G59</f>
        <v>0</v>
      </c>
      <c r="O61" s="92"/>
      <c r="P61" s="93"/>
      <c r="Q61" s="93"/>
      <c r="R61" s="94"/>
      <c r="S61" s="21">
        <f>S59</f>
        <v>0</v>
      </c>
      <c r="T61" s="22"/>
      <c r="U61" s="95"/>
      <c r="V61" s="96"/>
      <c r="W61" s="97">
        <f>P59</f>
        <v>0</v>
      </c>
      <c r="X61" s="92"/>
      <c r="Y61" s="93"/>
      <c r="Z61" s="93"/>
      <c r="AA61" s="94"/>
      <c r="AB61" s="21">
        <f>AB59</f>
        <v>0</v>
      </c>
      <c r="AC61" s="22"/>
      <c r="AD61" s="95"/>
      <c r="AE61" s="96"/>
      <c r="AF61" s="97">
        <f>Y59</f>
        <v>0</v>
      </c>
      <c r="AG61" s="92"/>
      <c r="AH61" s="93"/>
      <c r="AI61" s="93"/>
      <c r="AJ61" s="94"/>
      <c r="AK61" s="21">
        <f>AK59</f>
        <v>0</v>
      </c>
      <c r="AL61" s="22"/>
      <c r="AM61" s="95"/>
      <c r="AN61" s="96"/>
      <c r="AO61" s="97">
        <f>AH59</f>
        <v>0</v>
      </c>
      <c r="AP61" s="92"/>
      <c r="AQ61" s="93"/>
      <c r="AR61" s="93"/>
      <c r="AS61" s="94"/>
      <c r="AT61" s="21">
        <f>AT59</f>
        <v>0</v>
      </c>
      <c r="AU61" s="22"/>
      <c r="AV61" s="95"/>
      <c r="AW61" s="96"/>
      <c r="AX61" s="97">
        <f>AQ59</f>
        <v>0</v>
      </c>
      <c r="AY61" s="92"/>
      <c r="AZ61" s="93"/>
      <c r="BA61" s="93"/>
      <c r="BB61" s="94"/>
      <c r="BC61" s="21">
        <f>BC59</f>
        <v>0</v>
      </c>
      <c r="BD61" s="22"/>
      <c r="BE61" s="95"/>
      <c r="BF61" s="96"/>
      <c r="BG61" s="97">
        <f>AZ59</f>
        <v>0</v>
      </c>
      <c r="BH61" s="92"/>
      <c r="BI61" s="93"/>
      <c r="BJ61" s="93"/>
      <c r="BK61" s="94"/>
      <c r="BL61" s="21">
        <f>BL59</f>
        <v>0</v>
      </c>
      <c r="BM61" s="22"/>
      <c r="BN61" s="95"/>
      <c r="BO61" s="96"/>
      <c r="BP61" s="97">
        <f>BI59</f>
        <v>0</v>
      </c>
      <c r="BQ61" s="92"/>
      <c r="BR61" s="93"/>
      <c r="BS61" s="93"/>
      <c r="BT61" s="94"/>
      <c r="BU61" s="21">
        <f>BU59</f>
        <v>0</v>
      </c>
      <c r="BV61" s="22"/>
      <c r="BW61" s="95"/>
      <c r="BX61" s="96"/>
      <c r="BY61" s="97">
        <f>BR59</f>
        <v>0</v>
      </c>
      <c r="BZ61" s="92"/>
      <c r="CA61" s="93"/>
      <c r="CB61" s="93"/>
      <c r="CC61" s="94"/>
      <c r="CD61" s="21">
        <f>CD59</f>
        <v>0</v>
      </c>
      <c r="CE61" s="22"/>
      <c r="CF61" s="95"/>
      <c r="CG61" s="96"/>
      <c r="CH61" s="97">
        <f>CA59</f>
        <v>0</v>
      </c>
      <c r="CI61" s="92"/>
      <c r="CJ61" s="93"/>
      <c r="CK61" s="93"/>
      <c r="CL61" s="94"/>
      <c r="CM61" s="21">
        <f>CM59</f>
        <v>0</v>
      </c>
      <c r="CN61" s="22"/>
      <c r="CO61" s="95"/>
      <c r="CP61" s="96"/>
      <c r="CQ61" s="97">
        <f>CJ59</f>
        <v>0</v>
      </c>
    </row>
    <row r="62" spans="1:95" ht="5.25" customHeight="1">
      <c r="A62" s="98"/>
      <c r="B62" s="27"/>
      <c r="C62" s="98"/>
      <c r="D62" s="98"/>
      <c r="E62" s="91"/>
      <c r="F62" s="99" t="e">
        <f>LOOKUP(F59,PARAMETRES!$G$4:$G$23,PARAMETRES!$K$4:$K$23)/1000</f>
        <v>#N/A</v>
      </c>
      <c r="G62" s="100"/>
      <c r="H62" s="100"/>
      <c r="I62" s="99"/>
      <c r="J62" s="29"/>
      <c r="K62" s="30" t="s">
        <v>22</v>
      </c>
      <c r="L62" s="30"/>
      <c r="M62" s="31"/>
      <c r="N62" s="91"/>
      <c r="O62" s="99" t="e">
        <f>LOOKUP(O59,PARAMETRES!$G$4:$G$23,PARAMETRES!$K$4:$K$23)/1000</f>
        <v>#N/A</v>
      </c>
      <c r="P62" s="100"/>
      <c r="Q62" s="100"/>
      <c r="R62" s="99"/>
      <c r="S62" s="29"/>
      <c r="T62" s="30" t="s">
        <v>22</v>
      </c>
      <c r="U62" s="30"/>
      <c r="V62" s="31"/>
      <c r="W62" s="91"/>
      <c r="X62" s="99" t="e">
        <f>LOOKUP(X59,PARAMETRES!$G$4:$G$23,PARAMETRES!$K$4:$K$23)/1000</f>
        <v>#N/A</v>
      </c>
      <c r="Y62" s="100"/>
      <c r="Z62" s="100"/>
      <c r="AA62" s="99"/>
      <c r="AB62" s="29"/>
      <c r="AC62" s="30" t="s">
        <v>22</v>
      </c>
      <c r="AD62" s="30"/>
      <c r="AE62" s="31"/>
      <c r="AF62" s="91"/>
      <c r="AG62" s="99" t="e">
        <f>LOOKUP(AG59,PARAMETRES!$G$4:$G$23,PARAMETRES!$K$4:$K$23)/1000</f>
        <v>#N/A</v>
      </c>
      <c r="AH62" s="100"/>
      <c r="AI62" s="100"/>
      <c r="AJ62" s="99"/>
      <c r="AK62" s="29"/>
      <c r="AL62" s="30" t="s">
        <v>22</v>
      </c>
      <c r="AM62" s="30"/>
      <c r="AN62" s="31"/>
      <c r="AO62" s="91"/>
      <c r="AP62" s="99" t="e">
        <f>LOOKUP(AP59,PARAMETRES!$G$4:$G$23,PARAMETRES!$K$4:$K$23)/1000</f>
        <v>#N/A</v>
      </c>
      <c r="AQ62" s="100"/>
      <c r="AR62" s="100"/>
      <c r="AS62" s="99"/>
      <c r="AT62" s="29"/>
      <c r="AU62" s="30" t="s">
        <v>22</v>
      </c>
      <c r="AV62" s="30"/>
      <c r="AW62" s="31"/>
      <c r="AX62" s="91"/>
      <c r="AY62" s="99" t="e">
        <f>LOOKUP(AY59,PARAMETRES!$G$4:$G$23,PARAMETRES!$K$4:$K$23)/1000</f>
        <v>#N/A</v>
      </c>
      <c r="AZ62" s="100"/>
      <c r="BA62" s="100"/>
      <c r="BB62" s="99"/>
      <c r="BC62" s="29"/>
      <c r="BD62" s="30" t="s">
        <v>22</v>
      </c>
      <c r="BE62" s="30"/>
      <c r="BF62" s="31"/>
      <c r="BG62" s="91"/>
      <c r="BH62" s="99" t="e">
        <f>LOOKUP(BH59,PARAMETRES!$G$4:$G$23,PARAMETRES!$K$4:$K$23)/1000</f>
        <v>#N/A</v>
      </c>
      <c r="BI62" s="100"/>
      <c r="BJ62" s="100"/>
      <c r="BK62" s="99"/>
      <c r="BL62" s="29"/>
      <c r="BM62" s="30" t="s">
        <v>22</v>
      </c>
      <c r="BN62" s="30"/>
      <c r="BO62" s="31"/>
      <c r="BP62" s="91"/>
      <c r="BQ62" s="99" t="e">
        <f>LOOKUP(BQ59,PARAMETRES!$G$4:$G$23,PARAMETRES!$K$4:$K$23)/1000</f>
        <v>#N/A</v>
      </c>
      <c r="BR62" s="100"/>
      <c r="BS62" s="100"/>
      <c r="BT62" s="99"/>
      <c r="BU62" s="29"/>
      <c r="BV62" s="30" t="s">
        <v>22</v>
      </c>
      <c r="BW62" s="30"/>
      <c r="BX62" s="31"/>
      <c r="BY62" s="91"/>
      <c r="BZ62" s="99" t="e">
        <f>LOOKUP(BZ59,PARAMETRES!$G$4:$G$23,PARAMETRES!$K$4:$K$23)/1000</f>
        <v>#N/A</v>
      </c>
      <c r="CA62" s="100"/>
      <c r="CB62" s="100"/>
      <c r="CC62" s="99"/>
      <c r="CD62" s="29"/>
      <c r="CE62" s="30" t="s">
        <v>22</v>
      </c>
      <c r="CF62" s="30"/>
      <c r="CG62" s="31"/>
      <c r="CH62" s="91"/>
      <c r="CI62" s="99" t="e">
        <f>LOOKUP(CI59,PARAMETRES!$G$4:$G$23,PARAMETRES!$K$4:$K$23)/1000</f>
        <v>#N/A</v>
      </c>
      <c r="CJ62" s="100"/>
      <c r="CK62" s="100"/>
      <c r="CL62" s="99"/>
      <c r="CM62" s="29"/>
      <c r="CN62" s="30" t="s">
        <v>22</v>
      </c>
      <c r="CO62" s="30"/>
      <c r="CP62" s="31"/>
      <c r="CQ62" s="91"/>
    </row>
    <row r="63" spans="1:95" ht="22.5" customHeight="1">
      <c r="A63" s="88" t="s">
        <v>63</v>
      </c>
      <c r="B63" s="14">
        <v>16</v>
      </c>
      <c r="C63" s="89"/>
      <c r="D63" s="90">
        <f>IF(C63="","",LOOKUP(C63,PARAMETRES!$B$4:$B$43,PARAMETRES!$C$4:$C$43))</f>
        <v>0</v>
      </c>
      <c r="E63" s="91">
        <f>B63</f>
        <v>16</v>
      </c>
      <c r="F63" s="92"/>
      <c r="G63" s="93"/>
      <c r="H63" s="93"/>
      <c r="I63" s="94" t="s">
        <v>18</v>
      </c>
      <c r="J63" s="21">
        <f>IF(H63="","",H63-G63)</f>
        <v>0</v>
      </c>
      <c r="K63" s="22">
        <f>IF(H63="","",((MINUTE(J63)*60+SECOND(J63))/60)/F66)</f>
        <v>0</v>
      </c>
      <c r="L63" s="95"/>
      <c r="M63" s="96">
        <f>IF(K63="","",IF(I63=$CR$2,PARAMETRES!$N$9,IF(K63&lt;PARAMETRES!$M$8,PARAMETRES!$N$8,IF(AND(K63&lt;PARAMETRES!$M$7,K63&gt;=PARAMETRES!$M$8),PARAMETRES!$N$7,IF(AND(K63&lt;PARAMETRES!$M$6,K63&gt;=PARAMETRES!$M$7),PARAMETRES!$N$6,IF(AND(K63&lt;PARAMETRES!$M$5,K63&gt;=PARAMETRES!$M$6),PARAMETRES!$N$5,IF(K63&gt;PARAMETRES!$M$5,PARAMETRES!$N$4,"/")))))))</f>
        <v>0</v>
      </c>
      <c r="N63" s="97">
        <f>G63</f>
        <v>0</v>
      </c>
      <c r="O63" s="92"/>
      <c r="P63" s="93"/>
      <c r="Q63" s="93"/>
      <c r="R63" s="94" t="s">
        <v>18</v>
      </c>
      <c r="S63" s="21">
        <f>IF(Q63="","",Q63-P63)</f>
        <v>0</v>
      </c>
      <c r="T63" s="22">
        <f>IF(Q63="","",((MINUTE(S63)*60+SECOND(S63))/60)/O66)</f>
        <v>0</v>
      </c>
      <c r="U63" s="95"/>
      <c r="V63" s="96">
        <f>IF(T63="","",IF(R63=$CR$2,PARAMETRES!$N$9,IF(T63&lt;PARAMETRES!$M$8,PARAMETRES!$N$8,IF(AND(T63&lt;PARAMETRES!$M$7,T63&gt;=PARAMETRES!$M$8),PARAMETRES!$N$7,IF(AND(T63&lt;PARAMETRES!$M$6,T63&gt;=PARAMETRES!$M$7),PARAMETRES!$N$6,IF(AND(T63&lt;PARAMETRES!$M$5,T63&gt;=PARAMETRES!$M$6),PARAMETRES!$N$5,IF(T63&gt;PARAMETRES!$M$5,PARAMETRES!$N$4,"/")))))))</f>
        <v>0</v>
      </c>
      <c r="W63" s="97">
        <f>P63</f>
        <v>0</v>
      </c>
      <c r="X63" s="92"/>
      <c r="Y63" s="93"/>
      <c r="Z63" s="93"/>
      <c r="AA63" s="94" t="s">
        <v>18</v>
      </c>
      <c r="AB63" s="21">
        <f>IF(Z63="","",Z63-Y63)</f>
        <v>0</v>
      </c>
      <c r="AC63" s="22">
        <f>IF(Z63="","",((MINUTE(AB63)*60+SECOND(AB63))/60)/X66)</f>
        <v>0</v>
      </c>
      <c r="AD63" s="95"/>
      <c r="AE63" s="96">
        <f>IF(AC63="","",IF(AA63=$CR$2,PARAMETRES!$N$9,IF(AC63&lt;PARAMETRES!$M$8,PARAMETRES!$N$8,IF(AND(AC63&lt;PARAMETRES!$M$7,AC63&gt;=PARAMETRES!$M$8),PARAMETRES!$N$7,IF(AND(AC63&lt;PARAMETRES!$M$6,AC63&gt;=PARAMETRES!$M$7),PARAMETRES!$N$6,IF(AND(AC63&lt;PARAMETRES!$M$5,AC63&gt;=PARAMETRES!$M$6),PARAMETRES!$N$5,IF(AC63&gt;PARAMETRES!$M$5,PARAMETRES!$N$4,"/")))))))</f>
        <v>0</v>
      </c>
      <c r="AF63" s="97">
        <f>Y63</f>
        <v>0</v>
      </c>
      <c r="AG63" s="92"/>
      <c r="AH63" s="93"/>
      <c r="AI63" s="93"/>
      <c r="AJ63" s="94" t="s">
        <v>18</v>
      </c>
      <c r="AK63" s="21">
        <f>IF(AI63="","",AI63-AH63)</f>
        <v>0</v>
      </c>
      <c r="AL63" s="22">
        <f>IF(AI63="","",((MINUTE(AK63)*60+SECOND(AK63))/60)/AG66)</f>
        <v>0</v>
      </c>
      <c r="AM63" s="95"/>
      <c r="AN63" s="96">
        <f>IF(AL63="","",IF(AJ63=$CR$2,PARAMETRES!$N$9,IF(AL63&lt;PARAMETRES!$M$8,PARAMETRES!$N$8,IF(AND(AL63&lt;PARAMETRES!$M$7,AL63&gt;=PARAMETRES!$M$8),PARAMETRES!$N$7,IF(AND(AL63&lt;PARAMETRES!$M$6,AL63&gt;=PARAMETRES!$M$7),PARAMETRES!$N$6,IF(AND(AL63&lt;PARAMETRES!$M$5,AL63&gt;=PARAMETRES!$M$6),PARAMETRES!$N$5,IF(AL63&gt;PARAMETRES!$M$5,PARAMETRES!$N$4,"/")))))))</f>
        <v>0</v>
      </c>
      <c r="AO63" s="97">
        <f>AH63</f>
        <v>0</v>
      </c>
      <c r="AP63" s="92"/>
      <c r="AQ63" s="93"/>
      <c r="AR63" s="93"/>
      <c r="AS63" s="94" t="s">
        <v>18</v>
      </c>
      <c r="AT63" s="21">
        <f>IF(AR63="","",AR63-AQ63)</f>
        <v>0</v>
      </c>
      <c r="AU63" s="22">
        <f>IF(AR63="","",((MINUTE(AT63)*60+SECOND(AT63))/60)/AP66)</f>
        <v>0</v>
      </c>
      <c r="AV63" s="95"/>
      <c r="AW63" s="96">
        <f>IF(AU63="","",IF(AS63=$CR$2,PARAMETRES!$N$9,IF(AU63&lt;PARAMETRES!$M$8,PARAMETRES!$N$8,IF(AND(AU63&lt;PARAMETRES!$M$7,AU63&gt;=PARAMETRES!$M$8),PARAMETRES!$N$7,IF(AND(AU63&lt;PARAMETRES!$M$6,AU63&gt;=PARAMETRES!$M$7),PARAMETRES!$N$6,IF(AND(AU63&lt;PARAMETRES!$M$5,AU63&gt;=PARAMETRES!$M$6),PARAMETRES!$N$5,IF(AU63&gt;PARAMETRES!$M$5,PARAMETRES!$N$4,"/")))))))</f>
        <v>0</v>
      </c>
      <c r="AX63" s="97">
        <f>AQ63</f>
        <v>0</v>
      </c>
      <c r="AY63" s="92"/>
      <c r="AZ63" s="93"/>
      <c r="BA63" s="93"/>
      <c r="BB63" s="94" t="s">
        <v>18</v>
      </c>
      <c r="BC63" s="21">
        <f>IF(BA63="","",BA63-AZ63)</f>
        <v>0</v>
      </c>
      <c r="BD63" s="22">
        <f>IF(BA63="","",((MINUTE(BC63)*60+SECOND(BC63))/60)/AY66)</f>
        <v>0</v>
      </c>
      <c r="BE63" s="95"/>
      <c r="BF63" s="96">
        <f>IF(BD63="","",IF(BB63=$CR$2,PARAMETRES!$N$9,IF(BD63&lt;PARAMETRES!$M$8,PARAMETRES!$N$8,IF(AND(BD63&lt;PARAMETRES!$M$7,BD63&gt;=PARAMETRES!$M$8),PARAMETRES!$N$7,IF(AND(BD63&lt;PARAMETRES!$M$6,BD63&gt;=PARAMETRES!$M$7),PARAMETRES!$N$6,IF(AND(BD63&lt;PARAMETRES!$M$5,BD63&gt;=PARAMETRES!$M$6),PARAMETRES!$N$5,IF(BD63&gt;PARAMETRES!$M$5,PARAMETRES!$N$4,"/")))))))</f>
        <v>0</v>
      </c>
      <c r="BG63" s="97">
        <f>AZ63</f>
        <v>0</v>
      </c>
      <c r="BH63" s="92"/>
      <c r="BI63" s="93"/>
      <c r="BJ63" s="93"/>
      <c r="BK63" s="94" t="s">
        <v>18</v>
      </c>
      <c r="BL63" s="21">
        <f>IF(BJ63="","",BJ63-BI63)</f>
        <v>0</v>
      </c>
      <c r="BM63" s="22">
        <f>IF(BJ63="","",((MINUTE(BL63)*60+SECOND(BL63))/60)/BH66)</f>
        <v>0</v>
      </c>
      <c r="BN63" s="95"/>
      <c r="BO63" s="96">
        <f>IF(BM63="","",IF(BK63=$CR$2,PARAMETRES!$N$9,IF(BM63&lt;PARAMETRES!$M$8,PARAMETRES!$N$8,IF(AND(BM63&lt;PARAMETRES!$M$7,BM63&gt;=PARAMETRES!$M$8),PARAMETRES!$N$7,IF(AND(BM63&lt;PARAMETRES!$M$6,BM63&gt;=PARAMETRES!$M$7),PARAMETRES!$N$6,IF(AND(BM63&lt;PARAMETRES!$M$5,BM63&gt;=PARAMETRES!$M$6),PARAMETRES!$N$5,IF(BM63&gt;PARAMETRES!$M$5,PARAMETRES!$N$4,"/")))))))</f>
        <v>0</v>
      </c>
      <c r="BP63" s="97">
        <f>BI63</f>
        <v>0</v>
      </c>
      <c r="BQ63" s="92"/>
      <c r="BR63" s="93"/>
      <c r="BS63" s="93"/>
      <c r="BT63" s="94" t="s">
        <v>18</v>
      </c>
      <c r="BU63" s="21">
        <f>IF(BS63="","",BS63-BR63)</f>
        <v>0</v>
      </c>
      <c r="BV63" s="22">
        <f>IF(BS63="","",((MINUTE(BU63)*60+SECOND(BU63))/60)/BQ66)</f>
        <v>0</v>
      </c>
      <c r="BW63" s="95"/>
      <c r="BX63" s="96">
        <f>IF(BV63="","",IF(BT63=$CR$2,PARAMETRES!$N$9,IF(BV63&lt;PARAMETRES!$M$8,PARAMETRES!$N$8,IF(AND(BV63&lt;PARAMETRES!$M$7,BV63&gt;=PARAMETRES!$M$8),PARAMETRES!$N$7,IF(AND(BV63&lt;PARAMETRES!$M$6,BV63&gt;=PARAMETRES!$M$7),PARAMETRES!$N$6,IF(AND(BV63&lt;PARAMETRES!$M$5,BV63&gt;=PARAMETRES!$M$6),PARAMETRES!$N$5,IF(BV63&gt;PARAMETRES!$M$5,PARAMETRES!$N$4,"/")))))))</f>
        <v>0</v>
      </c>
      <c r="BY63" s="97">
        <f>BR63</f>
        <v>0</v>
      </c>
      <c r="BZ63" s="92"/>
      <c r="CA63" s="93"/>
      <c r="CB63" s="93"/>
      <c r="CC63" s="94" t="s">
        <v>18</v>
      </c>
      <c r="CD63" s="21">
        <f>IF(CB63="","",CB63-CA63)</f>
        <v>0</v>
      </c>
      <c r="CE63" s="22">
        <f>IF(CB63="","",((MINUTE(CD63)*60+SECOND(CD63))/60)/BZ66)</f>
        <v>0</v>
      </c>
      <c r="CF63" s="95"/>
      <c r="CG63" s="96">
        <f>IF(CE63="","",IF(CC63=$CR$2,PARAMETRES!$N$9,IF(CE63&lt;PARAMETRES!$M$8,PARAMETRES!$N$8,IF(AND(CE63&lt;PARAMETRES!$M$7,CE63&gt;=PARAMETRES!$M$8),PARAMETRES!$N$7,IF(AND(CE63&lt;PARAMETRES!$M$6,CE63&gt;=PARAMETRES!$M$7),PARAMETRES!$N$6,IF(AND(CE63&lt;PARAMETRES!$M$5,CE63&gt;=PARAMETRES!$M$6),PARAMETRES!$N$5,IF(CE63&gt;PARAMETRES!$M$5,PARAMETRES!$N$4,"/")))))))</f>
        <v>0</v>
      </c>
      <c r="CH63" s="97">
        <f>CA63</f>
        <v>0</v>
      </c>
      <c r="CI63" s="92"/>
      <c r="CJ63" s="93"/>
      <c r="CK63" s="93"/>
      <c r="CL63" s="94" t="s">
        <v>18</v>
      </c>
      <c r="CM63" s="21">
        <f>IF(CK63="","",CK63-CJ63)</f>
        <v>0</v>
      </c>
      <c r="CN63" s="22">
        <f>IF(CK63="","",((MINUTE(CM63)*60+SECOND(CM63))/60)/CI66)</f>
        <v>0</v>
      </c>
      <c r="CO63" s="95"/>
      <c r="CP63" s="96">
        <f>IF(CN63="","",IF(CL63=$CR$2,PARAMETRES!$N$9,IF(CN63&lt;PARAMETRES!$M$8,PARAMETRES!$N$8,IF(AND(CN63&lt;PARAMETRES!$M$7,CN63&gt;=PARAMETRES!$M$8),PARAMETRES!$N$7,IF(AND(CN63&lt;PARAMETRES!$M$6,CN63&gt;=PARAMETRES!$M$7),PARAMETRES!$N$6,IF(AND(CN63&lt;PARAMETRES!$M$5,CN63&gt;=PARAMETRES!$M$6),PARAMETRES!$N$5,IF(CN63&gt;PARAMETRES!$M$5,PARAMETRES!$N$4,"/")))))))</f>
        <v>0</v>
      </c>
      <c r="CQ63" s="97">
        <f>CJ63</f>
        <v>0</v>
      </c>
    </row>
    <row r="64" spans="1:95" ht="22.5" customHeight="1">
      <c r="A64" s="88"/>
      <c r="B64" s="14"/>
      <c r="C64" s="89"/>
      <c r="D64" s="90">
        <f>IF(C64="","",LOOKUP(C64,PARAMETRES!$B$4:$B$43,PARAMETRES!$C$4:$C$43))</f>
        <v>0</v>
      </c>
      <c r="E64" s="91">
        <f>B63</f>
        <v>16</v>
      </c>
      <c r="F64" s="92"/>
      <c r="G64" s="93"/>
      <c r="H64" s="93"/>
      <c r="I64" s="94"/>
      <c r="J64" s="21"/>
      <c r="K64" s="21"/>
      <c r="L64" s="95"/>
      <c r="M64" s="96"/>
      <c r="N64" s="97">
        <f>G63</f>
        <v>0</v>
      </c>
      <c r="O64" s="92"/>
      <c r="P64" s="93"/>
      <c r="Q64" s="93"/>
      <c r="R64" s="94"/>
      <c r="S64" s="21"/>
      <c r="T64" s="21"/>
      <c r="U64" s="95"/>
      <c r="V64" s="96"/>
      <c r="W64" s="97">
        <f>P63</f>
        <v>0</v>
      </c>
      <c r="X64" s="92"/>
      <c r="Y64" s="93"/>
      <c r="Z64" s="93"/>
      <c r="AA64" s="94"/>
      <c r="AB64" s="21"/>
      <c r="AC64" s="21"/>
      <c r="AD64" s="95"/>
      <c r="AE64" s="96"/>
      <c r="AF64" s="97">
        <f>Y63</f>
        <v>0</v>
      </c>
      <c r="AG64" s="92"/>
      <c r="AH64" s="93"/>
      <c r="AI64" s="93"/>
      <c r="AJ64" s="94"/>
      <c r="AK64" s="21"/>
      <c r="AL64" s="21"/>
      <c r="AM64" s="95"/>
      <c r="AN64" s="96"/>
      <c r="AO64" s="97">
        <f>AH63</f>
        <v>0</v>
      </c>
      <c r="AP64" s="92"/>
      <c r="AQ64" s="93"/>
      <c r="AR64" s="93"/>
      <c r="AS64" s="94"/>
      <c r="AT64" s="21"/>
      <c r="AU64" s="21"/>
      <c r="AV64" s="95"/>
      <c r="AW64" s="96"/>
      <c r="AX64" s="97">
        <f>AQ63</f>
        <v>0</v>
      </c>
      <c r="AY64" s="92"/>
      <c r="AZ64" s="93"/>
      <c r="BA64" s="93"/>
      <c r="BB64" s="94"/>
      <c r="BC64" s="21"/>
      <c r="BD64" s="21"/>
      <c r="BE64" s="95"/>
      <c r="BF64" s="96"/>
      <c r="BG64" s="97">
        <f>AZ63</f>
        <v>0</v>
      </c>
      <c r="BH64" s="92"/>
      <c r="BI64" s="93"/>
      <c r="BJ64" s="93"/>
      <c r="BK64" s="94"/>
      <c r="BL64" s="21"/>
      <c r="BM64" s="21"/>
      <c r="BN64" s="95"/>
      <c r="BO64" s="96"/>
      <c r="BP64" s="97">
        <f>BI63</f>
        <v>0</v>
      </c>
      <c r="BQ64" s="92"/>
      <c r="BR64" s="93"/>
      <c r="BS64" s="93"/>
      <c r="BT64" s="94"/>
      <c r="BU64" s="21"/>
      <c r="BV64" s="21"/>
      <c r="BW64" s="95"/>
      <c r="BX64" s="96"/>
      <c r="BY64" s="97">
        <f>BR63</f>
        <v>0</v>
      </c>
      <c r="BZ64" s="92"/>
      <c r="CA64" s="93"/>
      <c r="CB64" s="93"/>
      <c r="CC64" s="94"/>
      <c r="CD64" s="21"/>
      <c r="CE64" s="21"/>
      <c r="CF64" s="95"/>
      <c r="CG64" s="96"/>
      <c r="CH64" s="97">
        <f>CA63</f>
        <v>0</v>
      </c>
      <c r="CI64" s="92"/>
      <c r="CJ64" s="93"/>
      <c r="CK64" s="93"/>
      <c r="CL64" s="94"/>
      <c r="CM64" s="21"/>
      <c r="CN64" s="21"/>
      <c r="CO64" s="95"/>
      <c r="CP64" s="96"/>
      <c r="CQ64" s="97">
        <f>CJ63</f>
        <v>0</v>
      </c>
    </row>
    <row r="65" spans="1:95" ht="22.5" customHeight="1">
      <c r="A65" s="88"/>
      <c r="B65" s="14"/>
      <c r="C65" s="89"/>
      <c r="D65" s="90">
        <f>IF(C65="","",LOOKUP(C65,PARAMETRES!$B$4:$B$43,PARAMETRES!$C$4:$C$43))</f>
        <v>0</v>
      </c>
      <c r="E65" s="91">
        <f>B63</f>
        <v>16</v>
      </c>
      <c r="F65" s="92"/>
      <c r="G65" s="93"/>
      <c r="H65" s="93"/>
      <c r="I65" s="94"/>
      <c r="J65" s="21">
        <f>J63</f>
        <v>0</v>
      </c>
      <c r="K65" s="22"/>
      <c r="L65" s="95"/>
      <c r="M65" s="96"/>
      <c r="N65" s="97">
        <f>G63</f>
        <v>0</v>
      </c>
      <c r="O65" s="92"/>
      <c r="P65" s="93"/>
      <c r="Q65" s="93"/>
      <c r="R65" s="94"/>
      <c r="S65" s="21">
        <f>S63</f>
        <v>0</v>
      </c>
      <c r="T65" s="22"/>
      <c r="U65" s="95"/>
      <c r="V65" s="96"/>
      <c r="W65" s="97">
        <f>P63</f>
        <v>0</v>
      </c>
      <c r="X65" s="92"/>
      <c r="Y65" s="93"/>
      <c r="Z65" s="93"/>
      <c r="AA65" s="94"/>
      <c r="AB65" s="21">
        <f>AB63</f>
        <v>0</v>
      </c>
      <c r="AC65" s="22"/>
      <c r="AD65" s="95"/>
      <c r="AE65" s="96"/>
      <c r="AF65" s="97">
        <f>Y63</f>
        <v>0</v>
      </c>
      <c r="AG65" s="92"/>
      <c r="AH65" s="93"/>
      <c r="AI65" s="93"/>
      <c r="AJ65" s="94"/>
      <c r="AK65" s="21">
        <f>AK63</f>
        <v>0</v>
      </c>
      <c r="AL65" s="22"/>
      <c r="AM65" s="95"/>
      <c r="AN65" s="96"/>
      <c r="AO65" s="97">
        <f>AH63</f>
        <v>0</v>
      </c>
      <c r="AP65" s="92"/>
      <c r="AQ65" s="93"/>
      <c r="AR65" s="93"/>
      <c r="AS65" s="94"/>
      <c r="AT65" s="21">
        <f>AT63</f>
        <v>0</v>
      </c>
      <c r="AU65" s="22"/>
      <c r="AV65" s="95"/>
      <c r="AW65" s="96"/>
      <c r="AX65" s="97">
        <f>AQ63</f>
        <v>0</v>
      </c>
      <c r="AY65" s="92"/>
      <c r="AZ65" s="93"/>
      <c r="BA65" s="93"/>
      <c r="BB65" s="94"/>
      <c r="BC65" s="21">
        <f>BC63</f>
        <v>0</v>
      </c>
      <c r="BD65" s="22"/>
      <c r="BE65" s="95"/>
      <c r="BF65" s="96"/>
      <c r="BG65" s="97">
        <f>AZ63</f>
        <v>0</v>
      </c>
      <c r="BH65" s="92"/>
      <c r="BI65" s="93"/>
      <c r="BJ65" s="93"/>
      <c r="BK65" s="94"/>
      <c r="BL65" s="21">
        <f>BL63</f>
        <v>0</v>
      </c>
      <c r="BM65" s="22"/>
      <c r="BN65" s="95"/>
      <c r="BO65" s="96"/>
      <c r="BP65" s="97">
        <f>BI63</f>
        <v>0</v>
      </c>
      <c r="BQ65" s="92"/>
      <c r="BR65" s="93"/>
      <c r="BS65" s="93"/>
      <c r="BT65" s="94"/>
      <c r="BU65" s="21">
        <f>BU63</f>
        <v>0</v>
      </c>
      <c r="BV65" s="22"/>
      <c r="BW65" s="95"/>
      <c r="BX65" s="96"/>
      <c r="BY65" s="97">
        <f>BR63</f>
        <v>0</v>
      </c>
      <c r="BZ65" s="92"/>
      <c r="CA65" s="93"/>
      <c r="CB65" s="93"/>
      <c r="CC65" s="94"/>
      <c r="CD65" s="21">
        <f>CD63</f>
        <v>0</v>
      </c>
      <c r="CE65" s="22"/>
      <c r="CF65" s="95"/>
      <c r="CG65" s="96"/>
      <c r="CH65" s="97">
        <f>CA63</f>
        <v>0</v>
      </c>
      <c r="CI65" s="92"/>
      <c r="CJ65" s="93"/>
      <c r="CK65" s="93"/>
      <c r="CL65" s="94"/>
      <c r="CM65" s="21">
        <f>CM63</f>
        <v>0</v>
      </c>
      <c r="CN65" s="22"/>
      <c r="CO65" s="95"/>
      <c r="CP65" s="96"/>
      <c r="CQ65" s="97">
        <f>CJ63</f>
        <v>0</v>
      </c>
    </row>
    <row r="66" spans="1:95" ht="5.25" customHeight="1">
      <c r="A66" s="98"/>
      <c r="B66" s="27"/>
      <c r="C66" s="98"/>
      <c r="D66" s="98"/>
      <c r="E66" s="91"/>
      <c r="F66" s="99" t="e">
        <f>LOOKUP(F63,PARAMETRES!$G$4:$G$23,PARAMETRES!$K$4:$K$23)/1000</f>
        <v>#N/A</v>
      </c>
      <c r="G66" s="100"/>
      <c r="H66" s="100"/>
      <c r="I66" s="99"/>
      <c r="J66" s="29"/>
      <c r="K66" s="30" t="s">
        <v>22</v>
      </c>
      <c r="L66" s="30"/>
      <c r="M66" s="31"/>
      <c r="N66" s="91"/>
      <c r="O66" s="99" t="e">
        <f>LOOKUP(O63,PARAMETRES!$G$4:$G$23,PARAMETRES!$K$4:$K$23)/1000</f>
        <v>#N/A</v>
      </c>
      <c r="P66" s="100"/>
      <c r="Q66" s="100"/>
      <c r="R66" s="99"/>
      <c r="S66" s="29"/>
      <c r="T66" s="30" t="s">
        <v>22</v>
      </c>
      <c r="U66" s="30"/>
      <c r="V66" s="31"/>
      <c r="W66" s="91"/>
      <c r="X66" s="99" t="e">
        <f>LOOKUP(X63,PARAMETRES!$G$4:$G$23,PARAMETRES!$K$4:$K$23)/1000</f>
        <v>#N/A</v>
      </c>
      <c r="Y66" s="100"/>
      <c r="Z66" s="100"/>
      <c r="AA66" s="99"/>
      <c r="AB66" s="29"/>
      <c r="AC66" s="30" t="s">
        <v>22</v>
      </c>
      <c r="AD66" s="30"/>
      <c r="AE66" s="31"/>
      <c r="AF66" s="91"/>
      <c r="AG66" s="99" t="e">
        <f>LOOKUP(AG63,PARAMETRES!$G$4:$G$23,PARAMETRES!$K$4:$K$23)/1000</f>
        <v>#N/A</v>
      </c>
      <c r="AH66" s="100"/>
      <c r="AI66" s="100"/>
      <c r="AJ66" s="99"/>
      <c r="AK66" s="29"/>
      <c r="AL66" s="30" t="s">
        <v>22</v>
      </c>
      <c r="AM66" s="30"/>
      <c r="AN66" s="31"/>
      <c r="AO66" s="91"/>
      <c r="AP66" s="99" t="e">
        <f>LOOKUP(AP63,PARAMETRES!$G$4:$G$23,PARAMETRES!$K$4:$K$23)/1000</f>
        <v>#N/A</v>
      </c>
      <c r="AQ66" s="100"/>
      <c r="AR66" s="100"/>
      <c r="AS66" s="99"/>
      <c r="AT66" s="29"/>
      <c r="AU66" s="30" t="s">
        <v>22</v>
      </c>
      <c r="AV66" s="30"/>
      <c r="AW66" s="31"/>
      <c r="AX66" s="91"/>
      <c r="AY66" s="99" t="e">
        <f>LOOKUP(AY63,PARAMETRES!$G$4:$G$23,PARAMETRES!$K$4:$K$23)/1000</f>
        <v>#N/A</v>
      </c>
      <c r="AZ66" s="100"/>
      <c r="BA66" s="100"/>
      <c r="BB66" s="99"/>
      <c r="BC66" s="29"/>
      <c r="BD66" s="30" t="s">
        <v>22</v>
      </c>
      <c r="BE66" s="30"/>
      <c r="BF66" s="31"/>
      <c r="BG66" s="91"/>
      <c r="BH66" s="99" t="e">
        <f>LOOKUP(BH63,PARAMETRES!$G$4:$G$23,PARAMETRES!$K$4:$K$23)/1000</f>
        <v>#N/A</v>
      </c>
      <c r="BI66" s="100"/>
      <c r="BJ66" s="100"/>
      <c r="BK66" s="99"/>
      <c r="BL66" s="29"/>
      <c r="BM66" s="30" t="s">
        <v>22</v>
      </c>
      <c r="BN66" s="30"/>
      <c r="BO66" s="31"/>
      <c r="BP66" s="91"/>
      <c r="BQ66" s="99" t="e">
        <f>LOOKUP(BQ63,PARAMETRES!$G$4:$G$23,PARAMETRES!$K$4:$K$23)/1000</f>
        <v>#N/A</v>
      </c>
      <c r="BR66" s="100"/>
      <c r="BS66" s="100"/>
      <c r="BT66" s="99"/>
      <c r="BU66" s="29"/>
      <c r="BV66" s="30" t="s">
        <v>22</v>
      </c>
      <c r="BW66" s="30"/>
      <c r="BX66" s="31"/>
      <c r="BY66" s="91"/>
      <c r="BZ66" s="99" t="e">
        <f>LOOKUP(BZ63,PARAMETRES!$G$4:$G$23,PARAMETRES!$K$4:$K$23)/1000</f>
        <v>#N/A</v>
      </c>
      <c r="CA66" s="100"/>
      <c r="CB66" s="100"/>
      <c r="CC66" s="99"/>
      <c r="CD66" s="29"/>
      <c r="CE66" s="30" t="s">
        <v>22</v>
      </c>
      <c r="CF66" s="30"/>
      <c r="CG66" s="31"/>
      <c r="CH66" s="91"/>
      <c r="CI66" s="99" t="e">
        <f>LOOKUP(CI63,PARAMETRES!$G$4:$G$23,PARAMETRES!$K$4:$K$23)/1000</f>
        <v>#N/A</v>
      </c>
      <c r="CJ66" s="100"/>
      <c r="CK66" s="100"/>
      <c r="CL66" s="99"/>
      <c r="CM66" s="29"/>
      <c r="CN66" s="30" t="s">
        <v>22</v>
      </c>
      <c r="CO66" s="30"/>
      <c r="CP66" s="31"/>
      <c r="CQ66" s="91"/>
    </row>
    <row r="67" spans="1:95" ht="22.5" customHeight="1">
      <c r="A67" s="88" t="s">
        <v>63</v>
      </c>
      <c r="B67" s="14">
        <v>17</v>
      </c>
      <c r="C67" s="89"/>
      <c r="D67" s="90">
        <f>IF(C67="","",LOOKUP(C67,PARAMETRES!$B$4:$B$43,PARAMETRES!$C$4:$C$43))</f>
        <v>0</v>
      </c>
      <c r="E67" s="91">
        <f>B67</f>
        <v>17</v>
      </c>
      <c r="F67" s="92"/>
      <c r="G67" s="93"/>
      <c r="H67" s="93"/>
      <c r="I67" s="94" t="s">
        <v>18</v>
      </c>
      <c r="J67" s="21">
        <f>IF(H67="","",H67-G67)</f>
        <v>0</v>
      </c>
      <c r="K67" s="22">
        <f>IF(H67="","",((MINUTE(J67)*60+SECOND(J67))/60)/F70)</f>
        <v>0</v>
      </c>
      <c r="L67" s="95"/>
      <c r="M67" s="96">
        <f>IF(K67="","",IF(I67=$CR$2,PARAMETRES!$N$9,IF(K67&lt;PARAMETRES!$M$8,PARAMETRES!$N$8,IF(AND(K67&lt;PARAMETRES!$M$7,K67&gt;=PARAMETRES!$M$8),PARAMETRES!$N$7,IF(AND(K67&lt;PARAMETRES!$M$6,K67&gt;=PARAMETRES!$M$7),PARAMETRES!$N$6,IF(AND(K67&lt;PARAMETRES!$M$5,K67&gt;=PARAMETRES!$M$6),PARAMETRES!$N$5,IF(K67&gt;PARAMETRES!$M$5,PARAMETRES!$N$4,"/")))))))</f>
        <v>0</v>
      </c>
      <c r="N67" s="97">
        <f>G67</f>
        <v>0</v>
      </c>
      <c r="O67" s="92"/>
      <c r="P67" s="93"/>
      <c r="Q67" s="93"/>
      <c r="R67" s="94" t="s">
        <v>18</v>
      </c>
      <c r="S67" s="21">
        <f>IF(Q67="","",Q67-P67)</f>
        <v>0</v>
      </c>
      <c r="T67" s="22">
        <f>IF(Q67="","",((MINUTE(S67)*60+SECOND(S67))/60)/O70)</f>
        <v>0</v>
      </c>
      <c r="U67" s="95"/>
      <c r="V67" s="96">
        <f>IF(T67="","",IF(R67=$CR$2,PARAMETRES!$N$9,IF(T67&lt;PARAMETRES!$M$8,PARAMETRES!$N$8,IF(AND(T67&lt;PARAMETRES!$M$7,T67&gt;=PARAMETRES!$M$8),PARAMETRES!$N$7,IF(AND(T67&lt;PARAMETRES!$M$6,T67&gt;=PARAMETRES!$M$7),PARAMETRES!$N$6,IF(AND(T67&lt;PARAMETRES!$M$5,T67&gt;=PARAMETRES!$M$6),PARAMETRES!$N$5,IF(T67&gt;PARAMETRES!$M$5,PARAMETRES!$N$4,"/")))))))</f>
        <v>0</v>
      </c>
      <c r="W67" s="97">
        <f>P67</f>
        <v>0</v>
      </c>
      <c r="X67" s="92"/>
      <c r="Y67" s="93"/>
      <c r="Z67" s="93"/>
      <c r="AA67" s="94" t="s">
        <v>18</v>
      </c>
      <c r="AB67" s="21">
        <f>IF(Z67="","",Z67-Y67)</f>
        <v>0</v>
      </c>
      <c r="AC67" s="22">
        <f>IF(Z67="","",((MINUTE(AB67)*60+SECOND(AB67))/60)/X70)</f>
        <v>0</v>
      </c>
      <c r="AD67" s="95"/>
      <c r="AE67" s="96">
        <f>IF(AC67="","",IF(AA67=$CR$2,PARAMETRES!$N$9,IF(AC67&lt;PARAMETRES!$M$8,PARAMETRES!$N$8,IF(AND(AC67&lt;PARAMETRES!$M$7,AC67&gt;=PARAMETRES!$M$8),PARAMETRES!$N$7,IF(AND(AC67&lt;PARAMETRES!$M$6,AC67&gt;=PARAMETRES!$M$7),PARAMETRES!$N$6,IF(AND(AC67&lt;PARAMETRES!$M$5,AC67&gt;=PARAMETRES!$M$6),PARAMETRES!$N$5,IF(AC67&gt;PARAMETRES!$M$5,PARAMETRES!$N$4,"/")))))))</f>
        <v>0</v>
      </c>
      <c r="AF67" s="97">
        <f>Y67</f>
        <v>0</v>
      </c>
      <c r="AG67" s="92"/>
      <c r="AH67" s="93"/>
      <c r="AI67" s="93"/>
      <c r="AJ67" s="94" t="s">
        <v>18</v>
      </c>
      <c r="AK67" s="21">
        <f>IF(AI67="","",AI67-AH67)</f>
        <v>0</v>
      </c>
      <c r="AL67" s="22">
        <f>IF(AI67="","",((MINUTE(AK67)*60+SECOND(AK67))/60)/AG70)</f>
        <v>0</v>
      </c>
      <c r="AM67" s="95"/>
      <c r="AN67" s="96">
        <f>IF(AL67="","",IF(AJ67=$CR$2,PARAMETRES!$N$9,IF(AL67&lt;PARAMETRES!$M$8,PARAMETRES!$N$8,IF(AND(AL67&lt;PARAMETRES!$M$7,AL67&gt;=PARAMETRES!$M$8),PARAMETRES!$N$7,IF(AND(AL67&lt;PARAMETRES!$M$6,AL67&gt;=PARAMETRES!$M$7),PARAMETRES!$N$6,IF(AND(AL67&lt;PARAMETRES!$M$5,AL67&gt;=PARAMETRES!$M$6),PARAMETRES!$N$5,IF(AL67&gt;PARAMETRES!$M$5,PARAMETRES!$N$4,"/")))))))</f>
        <v>0</v>
      </c>
      <c r="AO67" s="97">
        <f>AH67</f>
        <v>0</v>
      </c>
      <c r="AP67" s="92"/>
      <c r="AQ67" s="93"/>
      <c r="AR67" s="93"/>
      <c r="AS67" s="94" t="s">
        <v>18</v>
      </c>
      <c r="AT67" s="21">
        <f>IF(AR67="","",AR67-AQ67)</f>
        <v>0</v>
      </c>
      <c r="AU67" s="22">
        <f>IF(AR67="","",((MINUTE(AT67)*60+SECOND(AT67))/60)/AP70)</f>
        <v>0</v>
      </c>
      <c r="AV67" s="95"/>
      <c r="AW67" s="96">
        <f>IF(AU67="","",IF(AS67=$CR$2,PARAMETRES!$N$9,IF(AU67&lt;PARAMETRES!$M$8,PARAMETRES!$N$8,IF(AND(AU67&lt;PARAMETRES!$M$7,AU67&gt;=PARAMETRES!$M$8),PARAMETRES!$N$7,IF(AND(AU67&lt;PARAMETRES!$M$6,AU67&gt;=PARAMETRES!$M$7),PARAMETRES!$N$6,IF(AND(AU67&lt;PARAMETRES!$M$5,AU67&gt;=PARAMETRES!$M$6),PARAMETRES!$N$5,IF(AU67&gt;PARAMETRES!$M$5,PARAMETRES!$N$4,"/")))))))</f>
        <v>0</v>
      </c>
      <c r="AX67" s="97">
        <f>AQ67</f>
        <v>0</v>
      </c>
      <c r="AY67" s="92"/>
      <c r="AZ67" s="93"/>
      <c r="BA67" s="93"/>
      <c r="BB67" s="94" t="s">
        <v>18</v>
      </c>
      <c r="BC67" s="21">
        <f>IF(BA67="","",BA67-AZ67)</f>
        <v>0</v>
      </c>
      <c r="BD67" s="22">
        <f>IF(BA67="","",((MINUTE(BC67)*60+SECOND(BC67))/60)/AY70)</f>
        <v>0</v>
      </c>
      <c r="BE67" s="95"/>
      <c r="BF67" s="96">
        <f>IF(BD67="","",IF(BB67=$CR$2,PARAMETRES!$N$9,IF(BD67&lt;PARAMETRES!$M$8,PARAMETRES!$N$8,IF(AND(BD67&lt;PARAMETRES!$M$7,BD67&gt;=PARAMETRES!$M$8),PARAMETRES!$N$7,IF(AND(BD67&lt;PARAMETRES!$M$6,BD67&gt;=PARAMETRES!$M$7),PARAMETRES!$N$6,IF(AND(BD67&lt;PARAMETRES!$M$5,BD67&gt;=PARAMETRES!$M$6),PARAMETRES!$N$5,IF(BD67&gt;PARAMETRES!$M$5,PARAMETRES!$N$4,"/")))))))</f>
        <v>0</v>
      </c>
      <c r="BG67" s="97">
        <f>AZ67</f>
        <v>0</v>
      </c>
      <c r="BH67" s="92"/>
      <c r="BI67" s="93"/>
      <c r="BJ67" s="93"/>
      <c r="BK67" s="94" t="s">
        <v>18</v>
      </c>
      <c r="BL67" s="21">
        <f>IF(BJ67="","",BJ67-BI67)</f>
        <v>0</v>
      </c>
      <c r="BM67" s="22">
        <f>IF(BJ67="","",((MINUTE(BL67)*60+SECOND(BL67))/60)/BH70)</f>
        <v>0</v>
      </c>
      <c r="BN67" s="95"/>
      <c r="BO67" s="96">
        <f>IF(BM67="","",IF(BK67=$CR$2,PARAMETRES!$N$9,IF(BM67&lt;PARAMETRES!$M$8,PARAMETRES!$N$8,IF(AND(BM67&lt;PARAMETRES!$M$7,BM67&gt;=PARAMETRES!$M$8),PARAMETRES!$N$7,IF(AND(BM67&lt;PARAMETRES!$M$6,BM67&gt;=PARAMETRES!$M$7),PARAMETRES!$N$6,IF(AND(BM67&lt;PARAMETRES!$M$5,BM67&gt;=PARAMETRES!$M$6),PARAMETRES!$N$5,IF(BM67&gt;PARAMETRES!$M$5,PARAMETRES!$N$4,"/")))))))</f>
        <v>0</v>
      </c>
      <c r="BP67" s="97">
        <f>BI67</f>
        <v>0</v>
      </c>
      <c r="BQ67" s="92"/>
      <c r="BR67" s="93"/>
      <c r="BS67" s="93"/>
      <c r="BT67" s="94" t="s">
        <v>18</v>
      </c>
      <c r="BU67" s="21">
        <f>IF(BS67="","",BS67-BR67)</f>
        <v>0</v>
      </c>
      <c r="BV67" s="22">
        <f>IF(BS67="","",((MINUTE(BU67)*60+SECOND(BU67))/60)/BQ70)</f>
        <v>0</v>
      </c>
      <c r="BW67" s="95"/>
      <c r="BX67" s="96">
        <f>IF(BV67="","",IF(BT67=$CR$2,PARAMETRES!$N$9,IF(BV67&lt;PARAMETRES!$M$8,PARAMETRES!$N$8,IF(AND(BV67&lt;PARAMETRES!$M$7,BV67&gt;=PARAMETRES!$M$8),PARAMETRES!$N$7,IF(AND(BV67&lt;PARAMETRES!$M$6,BV67&gt;=PARAMETRES!$M$7),PARAMETRES!$N$6,IF(AND(BV67&lt;PARAMETRES!$M$5,BV67&gt;=PARAMETRES!$M$6),PARAMETRES!$N$5,IF(BV67&gt;PARAMETRES!$M$5,PARAMETRES!$N$4,"/")))))))</f>
        <v>0</v>
      </c>
      <c r="BY67" s="97">
        <f>BR67</f>
        <v>0</v>
      </c>
      <c r="BZ67" s="92"/>
      <c r="CA67" s="93"/>
      <c r="CB67" s="93"/>
      <c r="CC67" s="94" t="s">
        <v>18</v>
      </c>
      <c r="CD67" s="21">
        <f>IF(CB67="","",CB67-CA67)</f>
        <v>0</v>
      </c>
      <c r="CE67" s="22">
        <f>IF(CB67="","",((MINUTE(CD67)*60+SECOND(CD67))/60)/BZ70)</f>
        <v>0</v>
      </c>
      <c r="CF67" s="95"/>
      <c r="CG67" s="96">
        <f>IF(CE67="","",IF(CC67=$CR$2,PARAMETRES!$N$9,IF(CE67&lt;PARAMETRES!$M$8,PARAMETRES!$N$8,IF(AND(CE67&lt;PARAMETRES!$M$7,CE67&gt;=PARAMETRES!$M$8),PARAMETRES!$N$7,IF(AND(CE67&lt;PARAMETRES!$M$6,CE67&gt;=PARAMETRES!$M$7),PARAMETRES!$N$6,IF(AND(CE67&lt;PARAMETRES!$M$5,CE67&gt;=PARAMETRES!$M$6),PARAMETRES!$N$5,IF(CE67&gt;PARAMETRES!$M$5,PARAMETRES!$N$4,"/")))))))</f>
        <v>0</v>
      </c>
      <c r="CH67" s="97">
        <f>CA67</f>
        <v>0</v>
      </c>
      <c r="CI67" s="92"/>
      <c r="CJ67" s="93"/>
      <c r="CK67" s="93"/>
      <c r="CL67" s="94" t="s">
        <v>18</v>
      </c>
      <c r="CM67" s="21">
        <f>IF(CK67="","",CK67-CJ67)</f>
        <v>0</v>
      </c>
      <c r="CN67" s="22">
        <f>IF(CK67="","",((MINUTE(CM67)*60+SECOND(CM67))/60)/CI70)</f>
        <v>0</v>
      </c>
      <c r="CO67" s="95"/>
      <c r="CP67" s="96">
        <f>IF(CN67="","",IF(CL67=$CR$2,PARAMETRES!$N$9,IF(CN67&lt;PARAMETRES!$M$8,PARAMETRES!$N$8,IF(AND(CN67&lt;PARAMETRES!$M$7,CN67&gt;=PARAMETRES!$M$8),PARAMETRES!$N$7,IF(AND(CN67&lt;PARAMETRES!$M$6,CN67&gt;=PARAMETRES!$M$7),PARAMETRES!$N$6,IF(AND(CN67&lt;PARAMETRES!$M$5,CN67&gt;=PARAMETRES!$M$6),PARAMETRES!$N$5,IF(CN67&gt;PARAMETRES!$M$5,PARAMETRES!$N$4,"/")))))))</f>
        <v>0</v>
      </c>
      <c r="CQ67" s="97">
        <f>CJ67</f>
        <v>0</v>
      </c>
    </row>
    <row r="68" spans="1:95" ht="22.5" customHeight="1">
      <c r="A68" s="88"/>
      <c r="B68" s="14"/>
      <c r="C68" s="89"/>
      <c r="D68" s="90">
        <f>IF(C68="","",LOOKUP(C68,PARAMETRES!$B$4:$B$43,PARAMETRES!$C$4:$C$43))</f>
        <v>0</v>
      </c>
      <c r="E68" s="91">
        <f>B67</f>
        <v>17</v>
      </c>
      <c r="F68" s="92"/>
      <c r="G68" s="93"/>
      <c r="H68" s="93"/>
      <c r="I68" s="94"/>
      <c r="J68" s="21"/>
      <c r="K68" s="21"/>
      <c r="L68" s="95"/>
      <c r="M68" s="96"/>
      <c r="N68" s="97">
        <f>G67</f>
        <v>0</v>
      </c>
      <c r="O68" s="92"/>
      <c r="P68" s="93"/>
      <c r="Q68" s="93"/>
      <c r="R68" s="94"/>
      <c r="S68" s="21"/>
      <c r="T68" s="21"/>
      <c r="U68" s="95"/>
      <c r="V68" s="96"/>
      <c r="W68" s="97">
        <f>P67</f>
        <v>0</v>
      </c>
      <c r="X68" s="92"/>
      <c r="Y68" s="93"/>
      <c r="Z68" s="93"/>
      <c r="AA68" s="94"/>
      <c r="AB68" s="21"/>
      <c r="AC68" s="21"/>
      <c r="AD68" s="95"/>
      <c r="AE68" s="96"/>
      <c r="AF68" s="97">
        <f>Y67</f>
        <v>0</v>
      </c>
      <c r="AG68" s="92"/>
      <c r="AH68" s="93"/>
      <c r="AI68" s="93"/>
      <c r="AJ68" s="94"/>
      <c r="AK68" s="21"/>
      <c r="AL68" s="21"/>
      <c r="AM68" s="95"/>
      <c r="AN68" s="96"/>
      <c r="AO68" s="97">
        <f>AH67</f>
        <v>0</v>
      </c>
      <c r="AP68" s="92"/>
      <c r="AQ68" s="93"/>
      <c r="AR68" s="93"/>
      <c r="AS68" s="94"/>
      <c r="AT68" s="21"/>
      <c r="AU68" s="21"/>
      <c r="AV68" s="95"/>
      <c r="AW68" s="96"/>
      <c r="AX68" s="97">
        <f>AQ67</f>
        <v>0</v>
      </c>
      <c r="AY68" s="92"/>
      <c r="AZ68" s="93"/>
      <c r="BA68" s="93"/>
      <c r="BB68" s="94"/>
      <c r="BC68" s="21"/>
      <c r="BD68" s="21"/>
      <c r="BE68" s="95"/>
      <c r="BF68" s="96"/>
      <c r="BG68" s="97">
        <f>AZ67</f>
        <v>0</v>
      </c>
      <c r="BH68" s="92"/>
      <c r="BI68" s="93"/>
      <c r="BJ68" s="93"/>
      <c r="BK68" s="94"/>
      <c r="BL68" s="21"/>
      <c r="BM68" s="21"/>
      <c r="BN68" s="95"/>
      <c r="BO68" s="96"/>
      <c r="BP68" s="97">
        <f>BI67</f>
        <v>0</v>
      </c>
      <c r="BQ68" s="92"/>
      <c r="BR68" s="93"/>
      <c r="BS68" s="93"/>
      <c r="BT68" s="94"/>
      <c r="BU68" s="21"/>
      <c r="BV68" s="21"/>
      <c r="BW68" s="95"/>
      <c r="BX68" s="96"/>
      <c r="BY68" s="97">
        <f>BR67</f>
        <v>0</v>
      </c>
      <c r="BZ68" s="92"/>
      <c r="CA68" s="93"/>
      <c r="CB68" s="93"/>
      <c r="CC68" s="94"/>
      <c r="CD68" s="21"/>
      <c r="CE68" s="21"/>
      <c r="CF68" s="95"/>
      <c r="CG68" s="96"/>
      <c r="CH68" s="97">
        <f>CA67</f>
        <v>0</v>
      </c>
      <c r="CI68" s="92"/>
      <c r="CJ68" s="93"/>
      <c r="CK68" s="93"/>
      <c r="CL68" s="94"/>
      <c r="CM68" s="21"/>
      <c r="CN68" s="21"/>
      <c r="CO68" s="95"/>
      <c r="CP68" s="96"/>
      <c r="CQ68" s="97">
        <f>CJ67</f>
        <v>0</v>
      </c>
    </row>
    <row r="69" spans="1:95" ht="22.5" customHeight="1">
      <c r="A69" s="88"/>
      <c r="B69" s="14"/>
      <c r="C69" s="89"/>
      <c r="D69" s="90">
        <f>IF(C69="","",LOOKUP(C69,PARAMETRES!$B$4:$B$43,PARAMETRES!$C$4:$C$43))</f>
        <v>0</v>
      </c>
      <c r="E69" s="91">
        <f>B67</f>
        <v>17</v>
      </c>
      <c r="F69" s="92"/>
      <c r="G69" s="93"/>
      <c r="H69" s="93"/>
      <c r="I69" s="94"/>
      <c r="J69" s="21">
        <f>J67</f>
        <v>0</v>
      </c>
      <c r="K69" s="22"/>
      <c r="L69" s="95"/>
      <c r="M69" s="96"/>
      <c r="N69" s="97">
        <f>G67</f>
        <v>0</v>
      </c>
      <c r="O69" s="92"/>
      <c r="P69" s="93"/>
      <c r="Q69" s="93"/>
      <c r="R69" s="94"/>
      <c r="S69" s="21">
        <f>S67</f>
        <v>0</v>
      </c>
      <c r="T69" s="22"/>
      <c r="U69" s="95"/>
      <c r="V69" s="96"/>
      <c r="W69" s="97">
        <f>P67</f>
        <v>0</v>
      </c>
      <c r="X69" s="92"/>
      <c r="Y69" s="93"/>
      <c r="Z69" s="93"/>
      <c r="AA69" s="94"/>
      <c r="AB69" s="21">
        <f>AB67</f>
        <v>0</v>
      </c>
      <c r="AC69" s="22"/>
      <c r="AD69" s="95"/>
      <c r="AE69" s="96"/>
      <c r="AF69" s="97">
        <f>Y67</f>
        <v>0</v>
      </c>
      <c r="AG69" s="92"/>
      <c r="AH69" s="93"/>
      <c r="AI69" s="93"/>
      <c r="AJ69" s="94"/>
      <c r="AK69" s="21">
        <f>AK67</f>
        <v>0</v>
      </c>
      <c r="AL69" s="22"/>
      <c r="AM69" s="95"/>
      <c r="AN69" s="96"/>
      <c r="AO69" s="97">
        <f>AH67</f>
        <v>0</v>
      </c>
      <c r="AP69" s="92"/>
      <c r="AQ69" s="93"/>
      <c r="AR69" s="93"/>
      <c r="AS69" s="94"/>
      <c r="AT69" s="21">
        <f>AT67</f>
        <v>0</v>
      </c>
      <c r="AU69" s="22"/>
      <c r="AV69" s="95"/>
      <c r="AW69" s="96"/>
      <c r="AX69" s="97">
        <f>AQ67</f>
        <v>0</v>
      </c>
      <c r="AY69" s="92"/>
      <c r="AZ69" s="93"/>
      <c r="BA69" s="93"/>
      <c r="BB69" s="94"/>
      <c r="BC69" s="21">
        <f>BC67</f>
        <v>0</v>
      </c>
      <c r="BD69" s="22"/>
      <c r="BE69" s="95"/>
      <c r="BF69" s="96"/>
      <c r="BG69" s="97">
        <f>AZ67</f>
        <v>0</v>
      </c>
      <c r="BH69" s="92"/>
      <c r="BI69" s="93"/>
      <c r="BJ69" s="93"/>
      <c r="BK69" s="94"/>
      <c r="BL69" s="21">
        <f>BL67</f>
        <v>0</v>
      </c>
      <c r="BM69" s="22"/>
      <c r="BN69" s="95"/>
      <c r="BO69" s="96"/>
      <c r="BP69" s="97">
        <f>BI67</f>
        <v>0</v>
      </c>
      <c r="BQ69" s="92"/>
      <c r="BR69" s="93"/>
      <c r="BS69" s="93"/>
      <c r="BT69" s="94"/>
      <c r="BU69" s="21">
        <f>BU67</f>
        <v>0</v>
      </c>
      <c r="BV69" s="22"/>
      <c r="BW69" s="95"/>
      <c r="BX69" s="96"/>
      <c r="BY69" s="97">
        <f>BR67</f>
        <v>0</v>
      </c>
      <c r="BZ69" s="92"/>
      <c r="CA69" s="93"/>
      <c r="CB69" s="93"/>
      <c r="CC69" s="94"/>
      <c r="CD69" s="21">
        <f>CD67</f>
        <v>0</v>
      </c>
      <c r="CE69" s="22"/>
      <c r="CF69" s="95"/>
      <c r="CG69" s="96"/>
      <c r="CH69" s="97">
        <f>CA67</f>
        <v>0</v>
      </c>
      <c r="CI69" s="92"/>
      <c r="CJ69" s="93"/>
      <c r="CK69" s="93"/>
      <c r="CL69" s="94"/>
      <c r="CM69" s="21">
        <f>CM67</f>
        <v>0</v>
      </c>
      <c r="CN69" s="22"/>
      <c r="CO69" s="95"/>
      <c r="CP69" s="96"/>
      <c r="CQ69" s="97">
        <f>CJ67</f>
        <v>0</v>
      </c>
    </row>
    <row r="70" spans="1:95" ht="5.25" customHeight="1">
      <c r="A70" s="98"/>
      <c r="B70" s="27"/>
      <c r="C70" s="98"/>
      <c r="D70" s="98"/>
      <c r="E70" s="91"/>
      <c r="F70" s="99" t="e">
        <f>LOOKUP(F67,PARAMETRES!$G$4:$G$23,PARAMETRES!$K$4:$K$23)/1000</f>
        <v>#N/A</v>
      </c>
      <c r="G70" s="100"/>
      <c r="H70" s="100"/>
      <c r="I70" s="99"/>
      <c r="J70" s="29"/>
      <c r="K70" s="30" t="s">
        <v>22</v>
      </c>
      <c r="L70" s="30"/>
      <c r="M70" s="31"/>
      <c r="N70" s="91"/>
      <c r="O70" s="99" t="e">
        <f>LOOKUP(O67,PARAMETRES!$G$4:$G$23,PARAMETRES!$K$4:$K$23)/1000</f>
        <v>#N/A</v>
      </c>
      <c r="P70" s="100"/>
      <c r="Q70" s="100"/>
      <c r="R70" s="99"/>
      <c r="S70" s="29"/>
      <c r="T70" s="30" t="s">
        <v>22</v>
      </c>
      <c r="U70" s="30"/>
      <c r="V70" s="31"/>
      <c r="W70" s="91"/>
      <c r="X70" s="99" t="e">
        <f>LOOKUP(X67,PARAMETRES!$G$4:$G$23,PARAMETRES!$K$4:$K$23)/1000</f>
        <v>#N/A</v>
      </c>
      <c r="Y70" s="100"/>
      <c r="Z70" s="100"/>
      <c r="AA70" s="99"/>
      <c r="AB70" s="29"/>
      <c r="AC70" s="30" t="s">
        <v>22</v>
      </c>
      <c r="AD70" s="30"/>
      <c r="AE70" s="31"/>
      <c r="AF70" s="91"/>
      <c r="AG70" s="99" t="e">
        <f>LOOKUP(AG67,PARAMETRES!$G$4:$G$23,PARAMETRES!$K$4:$K$23)/1000</f>
        <v>#N/A</v>
      </c>
      <c r="AH70" s="100"/>
      <c r="AI70" s="100"/>
      <c r="AJ70" s="99"/>
      <c r="AK70" s="29"/>
      <c r="AL70" s="30" t="s">
        <v>22</v>
      </c>
      <c r="AM70" s="30"/>
      <c r="AN70" s="31"/>
      <c r="AO70" s="91"/>
      <c r="AP70" s="99" t="e">
        <f>LOOKUP(AP67,PARAMETRES!$G$4:$G$23,PARAMETRES!$K$4:$K$23)/1000</f>
        <v>#N/A</v>
      </c>
      <c r="AQ70" s="100"/>
      <c r="AR70" s="100"/>
      <c r="AS70" s="99"/>
      <c r="AT70" s="29"/>
      <c r="AU70" s="30" t="s">
        <v>22</v>
      </c>
      <c r="AV70" s="30"/>
      <c r="AW70" s="31"/>
      <c r="AX70" s="91"/>
      <c r="AY70" s="99" t="e">
        <f>LOOKUP(AY67,PARAMETRES!$G$4:$G$23,PARAMETRES!$K$4:$K$23)/1000</f>
        <v>#N/A</v>
      </c>
      <c r="AZ70" s="100"/>
      <c r="BA70" s="100"/>
      <c r="BB70" s="99"/>
      <c r="BC70" s="29"/>
      <c r="BD70" s="30" t="s">
        <v>22</v>
      </c>
      <c r="BE70" s="30"/>
      <c r="BF70" s="31"/>
      <c r="BG70" s="91"/>
      <c r="BH70" s="99" t="e">
        <f>LOOKUP(BH67,PARAMETRES!$G$4:$G$23,PARAMETRES!$K$4:$K$23)/1000</f>
        <v>#N/A</v>
      </c>
      <c r="BI70" s="100"/>
      <c r="BJ70" s="100"/>
      <c r="BK70" s="99"/>
      <c r="BL70" s="29"/>
      <c r="BM70" s="30" t="s">
        <v>22</v>
      </c>
      <c r="BN70" s="30"/>
      <c r="BO70" s="31"/>
      <c r="BP70" s="91"/>
      <c r="BQ70" s="99" t="e">
        <f>LOOKUP(BQ67,PARAMETRES!$G$4:$G$23,PARAMETRES!$K$4:$K$23)/1000</f>
        <v>#N/A</v>
      </c>
      <c r="BR70" s="100"/>
      <c r="BS70" s="100"/>
      <c r="BT70" s="99"/>
      <c r="BU70" s="29"/>
      <c r="BV70" s="30" t="s">
        <v>22</v>
      </c>
      <c r="BW70" s="30"/>
      <c r="BX70" s="31"/>
      <c r="BY70" s="91"/>
      <c r="BZ70" s="99" t="e">
        <f>LOOKUP(BZ67,PARAMETRES!$G$4:$G$23,PARAMETRES!$K$4:$K$23)/1000</f>
        <v>#N/A</v>
      </c>
      <c r="CA70" s="100"/>
      <c r="CB70" s="100"/>
      <c r="CC70" s="99"/>
      <c r="CD70" s="29"/>
      <c r="CE70" s="30" t="s">
        <v>22</v>
      </c>
      <c r="CF70" s="30"/>
      <c r="CG70" s="31"/>
      <c r="CH70" s="91"/>
      <c r="CI70" s="99" t="e">
        <f>LOOKUP(CI67,PARAMETRES!$G$4:$G$23,PARAMETRES!$K$4:$K$23)/1000</f>
        <v>#N/A</v>
      </c>
      <c r="CJ70" s="100"/>
      <c r="CK70" s="100"/>
      <c r="CL70" s="99"/>
      <c r="CM70" s="29"/>
      <c r="CN70" s="30" t="s">
        <v>22</v>
      </c>
      <c r="CO70" s="30"/>
      <c r="CP70" s="31"/>
      <c r="CQ70" s="91"/>
    </row>
    <row r="71" spans="1:95" ht="22.5" customHeight="1">
      <c r="A71" s="88" t="s">
        <v>63</v>
      </c>
      <c r="B71" s="14">
        <v>18</v>
      </c>
      <c r="C71" s="89"/>
      <c r="D71" s="90">
        <f>IF(C71="","",LOOKUP(C71,PARAMETRES!$B$4:$B$43,PARAMETRES!$C$4:$C$43))</f>
        <v>0</v>
      </c>
      <c r="E71" s="91">
        <f>B71</f>
        <v>18</v>
      </c>
      <c r="F71" s="92"/>
      <c r="G71" s="93"/>
      <c r="H71" s="93"/>
      <c r="I71" s="94" t="s">
        <v>18</v>
      </c>
      <c r="J71" s="21">
        <f>IF(H71="","",H71-G71)</f>
        <v>0</v>
      </c>
      <c r="K71" s="22">
        <f>IF(H71="","",((MINUTE(J71)*60+SECOND(J71))/60)/F74)</f>
        <v>0</v>
      </c>
      <c r="L71" s="95"/>
      <c r="M71" s="96">
        <f>IF(K71="","",IF(I71=$CR$2,PARAMETRES!$N$9,IF(K71&lt;PARAMETRES!$M$8,PARAMETRES!$N$8,IF(AND(K71&lt;PARAMETRES!$M$7,K71&gt;=PARAMETRES!$M$8),PARAMETRES!$N$7,IF(AND(K71&lt;PARAMETRES!$M$6,K71&gt;=PARAMETRES!$M$7),PARAMETRES!$N$6,IF(AND(K71&lt;PARAMETRES!$M$5,K71&gt;=PARAMETRES!$M$6),PARAMETRES!$N$5,IF(K71&gt;PARAMETRES!$M$5,PARAMETRES!$N$4,"/")))))))</f>
        <v>0</v>
      </c>
      <c r="N71" s="97">
        <f>G71</f>
        <v>0</v>
      </c>
      <c r="O71" s="92"/>
      <c r="P71" s="93"/>
      <c r="Q71" s="93"/>
      <c r="R71" s="94" t="s">
        <v>18</v>
      </c>
      <c r="S71" s="21">
        <f>IF(Q71="","",Q71-P71)</f>
        <v>0</v>
      </c>
      <c r="T71" s="22">
        <f>IF(Q71="","",((MINUTE(S71)*60+SECOND(S71))/60)/O74)</f>
        <v>0</v>
      </c>
      <c r="U71" s="95"/>
      <c r="V71" s="96">
        <f>IF(T71="","",IF(R71=$CR$2,PARAMETRES!$N$9,IF(T71&lt;PARAMETRES!$M$8,PARAMETRES!$N$8,IF(AND(T71&lt;PARAMETRES!$M$7,T71&gt;=PARAMETRES!$M$8),PARAMETRES!$N$7,IF(AND(T71&lt;PARAMETRES!$M$6,T71&gt;=PARAMETRES!$M$7),PARAMETRES!$N$6,IF(AND(T71&lt;PARAMETRES!$M$5,T71&gt;=PARAMETRES!$M$6),PARAMETRES!$N$5,IF(T71&gt;PARAMETRES!$M$5,PARAMETRES!$N$4,"/")))))))</f>
        <v>0</v>
      </c>
      <c r="W71" s="97">
        <f>P71</f>
        <v>0</v>
      </c>
      <c r="X71" s="92"/>
      <c r="Y71" s="93"/>
      <c r="Z71" s="93"/>
      <c r="AA71" s="94" t="s">
        <v>18</v>
      </c>
      <c r="AB71" s="21">
        <f>IF(Z71="","",Z71-Y71)</f>
        <v>0</v>
      </c>
      <c r="AC71" s="22">
        <f>IF(Z71="","",((MINUTE(AB71)*60+SECOND(AB71))/60)/X74)</f>
        <v>0</v>
      </c>
      <c r="AD71" s="95"/>
      <c r="AE71" s="96">
        <f>IF(AC71="","",IF(AA71=$CR$2,PARAMETRES!$N$9,IF(AC71&lt;PARAMETRES!$M$8,PARAMETRES!$N$8,IF(AND(AC71&lt;PARAMETRES!$M$7,AC71&gt;=PARAMETRES!$M$8),PARAMETRES!$N$7,IF(AND(AC71&lt;PARAMETRES!$M$6,AC71&gt;=PARAMETRES!$M$7),PARAMETRES!$N$6,IF(AND(AC71&lt;PARAMETRES!$M$5,AC71&gt;=PARAMETRES!$M$6),PARAMETRES!$N$5,IF(AC71&gt;PARAMETRES!$M$5,PARAMETRES!$N$4,"/")))))))</f>
        <v>0</v>
      </c>
      <c r="AF71" s="97">
        <f>Y71</f>
        <v>0</v>
      </c>
      <c r="AG71" s="92"/>
      <c r="AH71" s="93"/>
      <c r="AI71" s="93"/>
      <c r="AJ71" s="94" t="s">
        <v>18</v>
      </c>
      <c r="AK71" s="21">
        <f>IF(AI71="","",AI71-AH71)</f>
        <v>0</v>
      </c>
      <c r="AL71" s="22">
        <f>IF(AI71="","",((MINUTE(AK71)*60+SECOND(AK71))/60)/AG74)</f>
        <v>0</v>
      </c>
      <c r="AM71" s="95"/>
      <c r="AN71" s="96">
        <f>IF(AL71="","",IF(AJ71=$CR$2,PARAMETRES!$N$9,IF(AL71&lt;PARAMETRES!$M$8,PARAMETRES!$N$8,IF(AND(AL71&lt;PARAMETRES!$M$7,AL71&gt;=PARAMETRES!$M$8),PARAMETRES!$N$7,IF(AND(AL71&lt;PARAMETRES!$M$6,AL71&gt;=PARAMETRES!$M$7),PARAMETRES!$N$6,IF(AND(AL71&lt;PARAMETRES!$M$5,AL71&gt;=PARAMETRES!$M$6),PARAMETRES!$N$5,IF(AL71&gt;PARAMETRES!$M$5,PARAMETRES!$N$4,"/")))))))</f>
        <v>0</v>
      </c>
      <c r="AO71" s="97">
        <f>AH71</f>
        <v>0</v>
      </c>
      <c r="AP71" s="92"/>
      <c r="AQ71" s="93"/>
      <c r="AR71" s="93"/>
      <c r="AS71" s="94" t="s">
        <v>18</v>
      </c>
      <c r="AT71" s="21">
        <f>IF(AR71="","",AR71-AQ71)</f>
        <v>0</v>
      </c>
      <c r="AU71" s="22">
        <f>IF(AR71="","",((MINUTE(AT71)*60+SECOND(AT71))/60)/AP74)</f>
        <v>0</v>
      </c>
      <c r="AV71" s="95"/>
      <c r="AW71" s="96">
        <f>IF(AU71="","",IF(AS71=$CR$2,PARAMETRES!$N$9,IF(AU71&lt;PARAMETRES!$M$8,PARAMETRES!$N$8,IF(AND(AU71&lt;PARAMETRES!$M$7,AU71&gt;=PARAMETRES!$M$8),PARAMETRES!$N$7,IF(AND(AU71&lt;PARAMETRES!$M$6,AU71&gt;=PARAMETRES!$M$7),PARAMETRES!$N$6,IF(AND(AU71&lt;PARAMETRES!$M$5,AU71&gt;=PARAMETRES!$M$6),PARAMETRES!$N$5,IF(AU71&gt;PARAMETRES!$M$5,PARAMETRES!$N$4,"/")))))))</f>
        <v>0</v>
      </c>
      <c r="AX71" s="97">
        <f>AQ71</f>
        <v>0</v>
      </c>
      <c r="AY71" s="92"/>
      <c r="AZ71" s="93"/>
      <c r="BA71" s="93"/>
      <c r="BB71" s="94" t="s">
        <v>18</v>
      </c>
      <c r="BC71" s="21">
        <f>IF(BA71="","",BA71-AZ71)</f>
        <v>0</v>
      </c>
      <c r="BD71" s="22">
        <f>IF(BA71="","",((MINUTE(BC71)*60+SECOND(BC71))/60)/AY74)</f>
        <v>0</v>
      </c>
      <c r="BE71" s="95"/>
      <c r="BF71" s="96">
        <f>IF(BD71="","",IF(BB71=$CR$2,PARAMETRES!$N$9,IF(BD71&lt;PARAMETRES!$M$8,PARAMETRES!$N$8,IF(AND(BD71&lt;PARAMETRES!$M$7,BD71&gt;=PARAMETRES!$M$8),PARAMETRES!$N$7,IF(AND(BD71&lt;PARAMETRES!$M$6,BD71&gt;=PARAMETRES!$M$7),PARAMETRES!$N$6,IF(AND(BD71&lt;PARAMETRES!$M$5,BD71&gt;=PARAMETRES!$M$6),PARAMETRES!$N$5,IF(BD71&gt;PARAMETRES!$M$5,PARAMETRES!$N$4,"/")))))))</f>
        <v>0</v>
      </c>
      <c r="BG71" s="97">
        <f>AZ71</f>
        <v>0</v>
      </c>
      <c r="BH71" s="92"/>
      <c r="BI71" s="93"/>
      <c r="BJ71" s="93"/>
      <c r="BK71" s="94" t="s">
        <v>18</v>
      </c>
      <c r="BL71" s="21">
        <f>IF(BJ71="","",BJ71-BI71)</f>
        <v>0</v>
      </c>
      <c r="BM71" s="22">
        <f>IF(BJ71="","",((MINUTE(BL71)*60+SECOND(BL71))/60)/BH74)</f>
        <v>0</v>
      </c>
      <c r="BN71" s="95"/>
      <c r="BO71" s="96">
        <f>IF(BM71="","",IF(BK71=$CR$2,PARAMETRES!$N$9,IF(BM71&lt;PARAMETRES!$M$8,PARAMETRES!$N$8,IF(AND(BM71&lt;PARAMETRES!$M$7,BM71&gt;=PARAMETRES!$M$8),PARAMETRES!$N$7,IF(AND(BM71&lt;PARAMETRES!$M$6,BM71&gt;=PARAMETRES!$M$7),PARAMETRES!$N$6,IF(AND(BM71&lt;PARAMETRES!$M$5,BM71&gt;=PARAMETRES!$M$6),PARAMETRES!$N$5,IF(BM71&gt;PARAMETRES!$M$5,PARAMETRES!$N$4,"/")))))))</f>
        <v>0</v>
      </c>
      <c r="BP71" s="97">
        <f>BI71</f>
        <v>0</v>
      </c>
      <c r="BQ71" s="92"/>
      <c r="BR71" s="93"/>
      <c r="BS71" s="93"/>
      <c r="BT71" s="94" t="s">
        <v>18</v>
      </c>
      <c r="BU71" s="21">
        <f>IF(BS71="","",BS71-BR71)</f>
        <v>0</v>
      </c>
      <c r="BV71" s="22">
        <f>IF(BS71="","",((MINUTE(BU71)*60+SECOND(BU71))/60)/BQ74)</f>
        <v>0</v>
      </c>
      <c r="BW71" s="95"/>
      <c r="BX71" s="96">
        <f>IF(BV71="","",IF(BT71=$CR$2,PARAMETRES!$N$9,IF(BV71&lt;PARAMETRES!$M$8,PARAMETRES!$N$8,IF(AND(BV71&lt;PARAMETRES!$M$7,BV71&gt;=PARAMETRES!$M$8),PARAMETRES!$N$7,IF(AND(BV71&lt;PARAMETRES!$M$6,BV71&gt;=PARAMETRES!$M$7),PARAMETRES!$N$6,IF(AND(BV71&lt;PARAMETRES!$M$5,BV71&gt;=PARAMETRES!$M$6),PARAMETRES!$N$5,IF(BV71&gt;PARAMETRES!$M$5,PARAMETRES!$N$4,"/")))))))</f>
        <v>0</v>
      </c>
      <c r="BY71" s="97">
        <f>BR71</f>
        <v>0</v>
      </c>
      <c r="BZ71" s="92"/>
      <c r="CA71" s="93"/>
      <c r="CB71" s="93"/>
      <c r="CC71" s="94" t="s">
        <v>18</v>
      </c>
      <c r="CD71" s="21">
        <f>IF(CB71="","",CB71-CA71)</f>
        <v>0</v>
      </c>
      <c r="CE71" s="22">
        <f>IF(CB71="","",((MINUTE(CD71)*60+SECOND(CD71))/60)/BZ74)</f>
        <v>0</v>
      </c>
      <c r="CF71" s="95"/>
      <c r="CG71" s="96">
        <f>IF(CE71="","",IF(CC71=$CR$2,PARAMETRES!$N$9,IF(CE71&lt;PARAMETRES!$M$8,PARAMETRES!$N$8,IF(AND(CE71&lt;PARAMETRES!$M$7,CE71&gt;=PARAMETRES!$M$8),PARAMETRES!$N$7,IF(AND(CE71&lt;PARAMETRES!$M$6,CE71&gt;=PARAMETRES!$M$7),PARAMETRES!$N$6,IF(AND(CE71&lt;PARAMETRES!$M$5,CE71&gt;=PARAMETRES!$M$6),PARAMETRES!$N$5,IF(CE71&gt;PARAMETRES!$M$5,PARAMETRES!$N$4,"/")))))))</f>
        <v>0</v>
      </c>
      <c r="CH71" s="97">
        <f>CA71</f>
        <v>0</v>
      </c>
      <c r="CI71" s="92"/>
      <c r="CJ71" s="93"/>
      <c r="CK71" s="93"/>
      <c r="CL71" s="94" t="s">
        <v>18</v>
      </c>
      <c r="CM71" s="21">
        <f>IF(CK71="","",CK71-CJ71)</f>
        <v>0</v>
      </c>
      <c r="CN71" s="22">
        <f>IF(CK71="","",((MINUTE(CM71)*60+SECOND(CM71))/60)/CI74)</f>
        <v>0</v>
      </c>
      <c r="CO71" s="95"/>
      <c r="CP71" s="96">
        <f>IF(CN71="","",IF(CL71=$CR$2,PARAMETRES!$N$9,IF(CN71&lt;PARAMETRES!$M$8,PARAMETRES!$N$8,IF(AND(CN71&lt;PARAMETRES!$M$7,CN71&gt;=PARAMETRES!$M$8),PARAMETRES!$N$7,IF(AND(CN71&lt;PARAMETRES!$M$6,CN71&gt;=PARAMETRES!$M$7),PARAMETRES!$N$6,IF(AND(CN71&lt;PARAMETRES!$M$5,CN71&gt;=PARAMETRES!$M$6),PARAMETRES!$N$5,IF(CN71&gt;PARAMETRES!$M$5,PARAMETRES!$N$4,"/")))))))</f>
        <v>0</v>
      </c>
      <c r="CQ71" s="97">
        <f>CJ71</f>
        <v>0</v>
      </c>
    </row>
    <row r="72" spans="1:95" ht="22.5" customHeight="1">
      <c r="A72" s="88"/>
      <c r="B72" s="14"/>
      <c r="C72" s="89"/>
      <c r="D72" s="90">
        <f>IF(C72="","",LOOKUP(C72,PARAMETRES!$B$4:$B$43,PARAMETRES!$C$4:$C$43))</f>
        <v>0</v>
      </c>
      <c r="E72" s="91">
        <f>B71</f>
        <v>18</v>
      </c>
      <c r="F72" s="92"/>
      <c r="G72" s="93"/>
      <c r="H72" s="93"/>
      <c r="I72" s="94"/>
      <c r="J72" s="21"/>
      <c r="K72" s="21"/>
      <c r="L72" s="95"/>
      <c r="M72" s="96"/>
      <c r="N72" s="97">
        <f>G71</f>
        <v>0</v>
      </c>
      <c r="O72" s="92"/>
      <c r="P72" s="93"/>
      <c r="Q72" s="93"/>
      <c r="R72" s="94"/>
      <c r="S72" s="21"/>
      <c r="T72" s="21"/>
      <c r="U72" s="95"/>
      <c r="V72" s="96"/>
      <c r="W72" s="97">
        <f>P71</f>
        <v>0</v>
      </c>
      <c r="X72" s="92"/>
      <c r="Y72" s="93"/>
      <c r="Z72" s="93"/>
      <c r="AA72" s="94"/>
      <c r="AB72" s="21"/>
      <c r="AC72" s="21"/>
      <c r="AD72" s="95"/>
      <c r="AE72" s="96"/>
      <c r="AF72" s="97">
        <f>Y71</f>
        <v>0</v>
      </c>
      <c r="AG72" s="92"/>
      <c r="AH72" s="93"/>
      <c r="AI72" s="93"/>
      <c r="AJ72" s="94"/>
      <c r="AK72" s="21"/>
      <c r="AL72" s="21"/>
      <c r="AM72" s="95"/>
      <c r="AN72" s="96"/>
      <c r="AO72" s="97">
        <f>AH71</f>
        <v>0</v>
      </c>
      <c r="AP72" s="92"/>
      <c r="AQ72" s="93"/>
      <c r="AR72" s="93"/>
      <c r="AS72" s="94"/>
      <c r="AT72" s="21"/>
      <c r="AU72" s="21"/>
      <c r="AV72" s="95"/>
      <c r="AW72" s="96"/>
      <c r="AX72" s="97">
        <f>AQ71</f>
        <v>0</v>
      </c>
      <c r="AY72" s="92"/>
      <c r="AZ72" s="93"/>
      <c r="BA72" s="93"/>
      <c r="BB72" s="94"/>
      <c r="BC72" s="21"/>
      <c r="BD72" s="21"/>
      <c r="BE72" s="95"/>
      <c r="BF72" s="96"/>
      <c r="BG72" s="97">
        <f>AZ71</f>
        <v>0</v>
      </c>
      <c r="BH72" s="92"/>
      <c r="BI72" s="93"/>
      <c r="BJ72" s="93"/>
      <c r="BK72" s="94"/>
      <c r="BL72" s="21"/>
      <c r="BM72" s="21"/>
      <c r="BN72" s="95"/>
      <c r="BO72" s="96"/>
      <c r="BP72" s="97">
        <f>BI71</f>
        <v>0</v>
      </c>
      <c r="BQ72" s="92"/>
      <c r="BR72" s="93"/>
      <c r="BS72" s="93"/>
      <c r="BT72" s="94"/>
      <c r="BU72" s="21"/>
      <c r="BV72" s="21"/>
      <c r="BW72" s="95"/>
      <c r="BX72" s="96"/>
      <c r="BY72" s="97">
        <f>BR71</f>
        <v>0</v>
      </c>
      <c r="BZ72" s="92"/>
      <c r="CA72" s="93"/>
      <c r="CB72" s="93"/>
      <c r="CC72" s="94"/>
      <c r="CD72" s="21"/>
      <c r="CE72" s="21"/>
      <c r="CF72" s="95"/>
      <c r="CG72" s="96"/>
      <c r="CH72" s="97">
        <f>CA71</f>
        <v>0</v>
      </c>
      <c r="CI72" s="92"/>
      <c r="CJ72" s="93"/>
      <c r="CK72" s="93"/>
      <c r="CL72" s="94"/>
      <c r="CM72" s="21"/>
      <c r="CN72" s="21"/>
      <c r="CO72" s="95"/>
      <c r="CP72" s="96"/>
      <c r="CQ72" s="97">
        <f>CJ71</f>
        <v>0</v>
      </c>
    </row>
    <row r="73" spans="1:95" ht="22.5" customHeight="1">
      <c r="A73" s="88"/>
      <c r="B73" s="14"/>
      <c r="C73" s="89"/>
      <c r="D73" s="90">
        <f>IF(C73="","",LOOKUP(C73,PARAMETRES!$B$4:$B$43,PARAMETRES!$C$4:$C$43))</f>
        <v>0</v>
      </c>
      <c r="E73" s="91">
        <f>B71</f>
        <v>18</v>
      </c>
      <c r="F73" s="92"/>
      <c r="G73" s="93"/>
      <c r="H73" s="93"/>
      <c r="I73" s="94"/>
      <c r="J73" s="21">
        <f>J71</f>
        <v>0</v>
      </c>
      <c r="K73" s="22"/>
      <c r="L73" s="95"/>
      <c r="M73" s="96"/>
      <c r="N73" s="97">
        <f>G71</f>
        <v>0</v>
      </c>
      <c r="O73" s="92"/>
      <c r="P73" s="93"/>
      <c r="Q73" s="93"/>
      <c r="R73" s="94"/>
      <c r="S73" s="21">
        <f>S71</f>
        <v>0</v>
      </c>
      <c r="T73" s="22"/>
      <c r="U73" s="95"/>
      <c r="V73" s="96"/>
      <c r="W73" s="97">
        <f>P71</f>
        <v>0</v>
      </c>
      <c r="X73" s="92"/>
      <c r="Y73" s="93"/>
      <c r="Z73" s="93"/>
      <c r="AA73" s="94"/>
      <c r="AB73" s="21">
        <f>AB71</f>
        <v>0</v>
      </c>
      <c r="AC73" s="22"/>
      <c r="AD73" s="95"/>
      <c r="AE73" s="96"/>
      <c r="AF73" s="97">
        <f>Y71</f>
        <v>0</v>
      </c>
      <c r="AG73" s="92"/>
      <c r="AH73" s="93"/>
      <c r="AI73" s="93"/>
      <c r="AJ73" s="94"/>
      <c r="AK73" s="21">
        <f>AK71</f>
        <v>0</v>
      </c>
      <c r="AL73" s="22"/>
      <c r="AM73" s="95"/>
      <c r="AN73" s="96"/>
      <c r="AO73" s="97">
        <f>AH71</f>
        <v>0</v>
      </c>
      <c r="AP73" s="92"/>
      <c r="AQ73" s="93"/>
      <c r="AR73" s="93"/>
      <c r="AS73" s="94"/>
      <c r="AT73" s="21">
        <f>AT71</f>
        <v>0</v>
      </c>
      <c r="AU73" s="22"/>
      <c r="AV73" s="95"/>
      <c r="AW73" s="96"/>
      <c r="AX73" s="97">
        <f>AQ71</f>
        <v>0</v>
      </c>
      <c r="AY73" s="92"/>
      <c r="AZ73" s="93"/>
      <c r="BA73" s="93"/>
      <c r="BB73" s="94"/>
      <c r="BC73" s="21">
        <f>BC71</f>
        <v>0</v>
      </c>
      <c r="BD73" s="22"/>
      <c r="BE73" s="95"/>
      <c r="BF73" s="96"/>
      <c r="BG73" s="97">
        <f>AZ71</f>
        <v>0</v>
      </c>
      <c r="BH73" s="92"/>
      <c r="BI73" s="93"/>
      <c r="BJ73" s="93"/>
      <c r="BK73" s="94"/>
      <c r="BL73" s="21">
        <f>BL71</f>
        <v>0</v>
      </c>
      <c r="BM73" s="22"/>
      <c r="BN73" s="95"/>
      <c r="BO73" s="96"/>
      <c r="BP73" s="97">
        <f>BI71</f>
        <v>0</v>
      </c>
      <c r="BQ73" s="92"/>
      <c r="BR73" s="93"/>
      <c r="BS73" s="93"/>
      <c r="BT73" s="94"/>
      <c r="BU73" s="21">
        <f>BU71</f>
        <v>0</v>
      </c>
      <c r="BV73" s="22"/>
      <c r="BW73" s="95"/>
      <c r="BX73" s="96"/>
      <c r="BY73" s="97">
        <f>BR71</f>
        <v>0</v>
      </c>
      <c r="BZ73" s="92"/>
      <c r="CA73" s="93"/>
      <c r="CB73" s="93"/>
      <c r="CC73" s="94"/>
      <c r="CD73" s="21">
        <f>CD71</f>
        <v>0</v>
      </c>
      <c r="CE73" s="22"/>
      <c r="CF73" s="95"/>
      <c r="CG73" s="96"/>
      <c r="CH73" s="97">
        <f>CA71</f>
        <v>0</v>
      </c>
      <c r="CI73" s="92"/>
      <c r="CJ73" s="93"/>
      <c r="CK73" s="93"/>
      <c r="CL73" s="94"/>
      <c r="CM73" s="21">
        <f>CM71</f>
        <v>0</v>
      </c>
      <c r="CN73" s="22"/>
      <c r="CO73" s="95"/>
      <c r="CP73" s="96"/>
      <c r="CQ73" s="97">
        <f>CJ71</f>
        <v>0</v>
      </c>
    </row>
    <row r="74" spans="1:95" ht="5.25" customHeight="1">
      <c r="A74" s="98"/>
      <c r="B74" s="27"/>
      <c r="C74" s="98"/>
      <c r="D74" s="98"/>
      <c r="E74" s="91"/>
      <c r="F74" s="99" t="e">
        <f>LOOKUP(F71,PARAMETRES!$G$4:$G$23,PARAMETRES!$K$4:$K$23)/1000</f>
        <v>#N/A</v>
      </c>
      <c r="G74" s="100"/>
      <c r="H74" s="100"/>
      <c r="I74" s="99"/>
      <c r="J74" s="29"/>
      <c r="K74" s="30" t="s">
        <v>22</v>
      </c>
      <c r="L74" s="30"/>
      <c r="M74" s="31"/>
      <c r="N74" s="91"/>
      <c r="O74" s="99" t="e">
        <f>LOOKUP(O71,PARAMETRES!$G$4:$G$23,PARAMETRES!$K$4:$K$23)/1000</f>
        <v>#N/A</v>
      </c>
      <c r="P74" s="100"/>
      <c r="Q74" s="100"/>
      <c r="R74" s="99"/>
      <c r="S74" s="29"/>
      <c r="T74" s="30" t="s">
        <v>22</v>
      </c>
      <c r="U74" s="30"/>
      <c r="V74" s="31"/>
      <c r="W74" s="91"/>
      <c r="X74" s="99" t="e">
        <f>LOOKUP(X71,PARAMETRES!$G$4:$G$23,PARAMETRES!$K$4:$K$23)/1000</f>
        <v>#N/A</v>
      </c>
      <c r="Y74" s="100"/>
      <c r="Z74" s="100"/>
      <c r="AA74" s="99"/>
      <c r="AB74" s="29"/>
      <c r="AC74" s="30" t="s">
        <v>22</v>
      </c>
      <c r="AD74" s="30"/>
      <c r="AE74" s="31"/>
      <c r="AF74" s="91"/>
      <c r="AG74" s="99" t="e">
        <f>LOOKUP(AG71,PARAMETRES!$G$4:$G$23,PARAMETRES!$K$4:$K$23)/1000</f>
        <v>#N/A</v>
      </c>
      <c r="AH74" s="100"/>
      <c r="AI74" s="100"/>
      <c r="AJ74" s="99"/>
      <c r="AK74" s="29"/>
      <c r="AL74" s="30" t="s">
        <v>22</v>
      </c>
      <c r="AM74" s="30"/>
      <c r="AN74" s="31"/>
      <c r="AO74" s="91"/>
      <c r="AP74" s="99" t="e">
        <f>LOOKUP(AP71,PARAMETRES!$G$4:$G$23,PARAMETRES!$K$4:$K$23)/1000</f>
        <v>#N/A</v>
      </c>
      <c r="AQ74" s="100"/>
      <c r="AR74" s="100"/>
      <c r="AS74" s="99"/>
      <c r="AT74" s="29"/>
      <c r="AU74" s="30" t="s">
        <v>22</v>
      </c>
      <c r="AV74" s="30"/>
      <c r="AW74" s="31"/>
      <c r="AX74" s="91"/>
      <c r="AY74" s="99" t="e">
        <f>LOOKUP(AY71,PARAMETRES!$G$4:$G$23,PARAMETRES!$K$4:$K$23)/1000</f>
        <v>#N/A</v>
      </c>
      <c r="AZ74" s="100"/>
      <c r="BA74" s="100"/>
      <c r="BB74" s="99"/>
      <c r="BC74" s="29"/>
      <c r="BD74" s="30" t="s">
        <v>22</v>
      </c>
      <c r="BE74" s="30"/>
      <c r="BF74" s="31"/>
      <c r="BG74" s="91"/>
      <c r="BH74" s="99" t="e">
        <f>LOOKUP(BH71,PARAMETRES!$G$4:$G$23,PARAMETRES!$K$4:$K$23)/1000</f>
        <v>#N/A</v>
      </c>
      <c r="BI74" s="100"/>
      <c r="BJ74" s="100"/>
      <c r="BK74" s="99"/>
      <c r="BL74" s="29"/>
      <c r="BM74" s="30" t="s">
        <v>22</v>
      </c>
      <c r="BN74" s="30"/>
      <c r="BO74" s="31"/>
      <c r="BP74" s="91"/>
      <c r="BQ74" s="99" t="e">
        <f>LOOKUP(BQ71,PARAMETRES!$G$4:$G$23,PARAMETRES!$K$4:$K$23)/1000</f>
        <v>#N/A</v>
      </c>
      <c r="BR74" s="100"/>
      <c r="BS74" s="100"/>
      <c r="BT74" s="99"/>
      <c r="BU74" s="29"/>
      <c r="BV74" s="30" t="s">
        <v>22</v>
      </c>
      <c r="BW74" s="30"/>
      <c r="BX74" s="31"/>
      <c r="BY74" s="91"/>
      <c r="BZ74" s="99" t="e">
        <f>LOOKUP(BZ71,PARAMETRES!$G$4:$G$23,PARAMETRES!$K$4:$K$23)/1000</f>
        <v>#N/A</v>
      </c>
      <c r="CA74" s="100"/>
      <c r="CB74" s="100"/>
      <c r="CC74" s="99"/>
      <c r="CD74" s="29"/>
      <c r="CE74" s="30" t="s">
        <v>22</v>
      </c>
      <c r="CF74" s="30"/>
      <c r="CG74" s="31"/>
      <c r="CH74" s="91"/>
      <c r="CI74" s="99" t="e">
        <f>LOOKUP(CI71,PARAMETRES!$G$4:$G$23,PARAMETRES!$K$4:$K$23)/1000</f>
        <v>#N/A</v>
      </c>
      <c r="CJ74" s="100"/>
      <c r="CK74" s="100"/>
      <c r="CL74" s="99"/>
      <c r="CM74" s="29"/>
      <c r="CN74" s="30" t="s">
        <v>22</v>
      </c>
      <c r="CO74" s="30"/>
      <c r="CP74" s="31"/>
      <c r="CQ74" s="91"/>
    </row>
    <row r="75" spans="1:95" ht="22.5" customHeight="1">
      <c r="A75" s="88" t="s">
        <v>63</v>
      </c>
      <c r="B75" s="14">
        <v>19</v>
      </c>
      <c r="C75" s="89"/>
      <c r="D75" s="90">
        <f>IF(C75="","",LOOKUP(C75,PARAMETRES!$B$4:$B$43,PARAMETRES!$C$4:$C$43))</f>
        <v>0</v>
      </c>
      <c r="E75" s="91">
        <f>B75</f>
        <v>19</v>
      </c>
      <c r="F75" s="92"/>
      <c r="G75" s="93"/>
      <c r="H75" s="93"/>
      <c r="I75" s="94" t="s">
        <v>18</v>
      </c>
      <c r="J75" s="21">
        <f>IF(H75="","",H75-G75)</f>
        <v>0</v>
      </c>
      <c r="K75" s="22">
        <f>IF(H75="","",((MINUTE(J75)*60+SECOND(J75))/60)/F78)</f>
        <v>0</v>
      </c>
      <c r="L75" s="95"/>
      <c r="M75" s="96">
        <f>IF(K75="","",IF(I75=$CR$2,PARAMETRES!$N$9,IF(K75&lt;PARAMETRES!$M$8,PARAMETRES!$N$8,IF(AND(K75&lt;PARAMETRES!$M$7,K75&gt;=PARAMETRES!$M$8),PARAMETRES!$N$7,IF(AND(K75&lt;PARAMETRES!$M$6,K75&gt;=PARAMETRES!$M$7),PARAMETRES!$N$6,IF(AND(K75&lt;PARAMETRES!$M$5,K75&gt;=PARAMETRES!$M$6),PARAMETRES!$N$5,IF(K75&gt;PARAMETRES!$M$5,PARAMETRES!$N$4,"/")))))))</f>
        <v>0</v>
      </c>
      <c r="N75" s="97">
        <f>G75</f>
        <v>0</v>
      </c>
      <c r="O75" s="92"/>
      <c r="P75" s="93"/>
      <c r="Q75" s="93"/>
      <c r="R75" s="94" t="s">
        <v>18</v>
      </c>
      <c r="S75" s="21">
        <f>IF(Q75="","",Q75-P75)</f>
        <v>0</v>
      </c>
      <c r="T75" s="22">
        <f>IF(Q75="","",((MINUTE(S75)*60+SECOND(S75))/60)/O78)</f>
        <v>0</v>
      </c>
      <c r="U75" s="95"/>
      <c r="V75" s="96">
        <f>IF(T75="","",IF(R75=$CR$2,PARAMETRES!$N$9,IF(T75&lt;PARAMETRES!$M$8,PARAMETRES!$N$8,IF(AND(T75&lt;PARAMETRES!$M$7,T75&gt;=PARAMETRES!$M$8),PARAMETRES!$N$7,IF(AND(T75&lt;PARAMETRES!$M$6,T75&gt;=PARAMETRES!$M$7),PARAMETRES!$N$6,IF(AND(T75&lt;PARAMETRES!$M$5,T75&gt;=PARAMETRES!$M$6),PARAMETRES!$N$5,IF(T75&gt;PARAMETRES!$M$5,PARAMETRES!$N$4,"/")))))))</f>
        <v>0</v>
      </c>
      <c r="W75" s="97">
        <f>P75</f>
        <v>0</v>
      </c>
      <c r="X75" s="92"/>
      <c r="Y75" s="93"/>
      <c r="Z75" s="93"/>
      <c r="AA75" s="94" t="s">
        <v>18</v>
      </c>
      <c r="AB75" s="21">
        <f>IF(Z75="","",Z75-Y75)</f>
        <v>0</v>
      </c>
      <c r="AC75" s="22">
        <f>IF(Z75="","",((MINUTE(AB75)*60+SECOND(AB75))/60)/X78)</f>
        <v>0</v>
      </c>
      <c r="AD75" s="95"/>
      <c r="AE75" s="96">
        <f>IF(AC75="","",IF(AA75=$CR$2,PARAMETRES!$N$9,IF(AC75&lt;PARAMETRES!$M$8,PARAMETRES!$N$8,IF(AND(AC75&lt;PARAMETRES!$M$7,AC75&gt;=PARAMETRES!$M$8),PARAMETRES!$N$7,IF(AND(AC75&lt;PARAMETRES!$M$6,AC75&gt;=PARAMETRES!$M$7),PARAMETRES!$N$6,IF(AND(AC75&lt;PARAMETRES!$M$5,AC75&gt;=PARAMETRES!$M$6),PARAMETRES!$N$5,IF(AC75&gt;PARAMETRES!$M$5,PARAMETRES!$N$4,"/")))))))</f>
        <v>0</v>
      </c>
      <c r="AF75" s="97">
        <f>Y75</f>
        <v>0</v>
      </c>
      <c r="AG75" s="92"/>
      <c r="AH75" s="93"/>
      <c r="AI75" s="93"/>
      <c r="AJ75" s="94" t="s">
        <v>18</v>
      </c>
      <c r="AK75" s="21">
        <f>IF(AI75="","",AI75-AH75)</f>
        <v>0</v>
      </c>
      <c r="AL75" s="22">
        <f>IF(AI75="","",((MINUTE(AK75)*60+SECOND(AK75))/60)/AG78)</f>
        <v>0</v>
      </c>
      <c r="AM75" s="95"/>
      <c r="AN75" s="96">
        <f>IF(AL75="","",IF(AJ75=$CR$2,PARAMETRES!$N$9,IF(AL75&lt;PARAMETRES!$M$8,PARAMETRES!$N$8,IF(AND(AL75&lt;PARAMETRES!$M$7,AL75&gt;=PARAMETRES!$M$8),PARAMETRES!$N$7,IF(AND(AL75&lt;PARAMETRES!$M$6,AL75&gt;=PARAMETRES!$M$7),PARAMETRES!$N$6,IF(AND(AL75&lt;PARAMETRES!$M$5,AL75&gt;=PARAMETRES!$M$6),PARAMETRES!$N$5,IF(AL75&gt;PARAMETRES!$M$5,PARAMETRES!$N$4,"/")))))))</f>
        <v>0</v>
      </c>
      <c r="AO75" s="97">
        <f>AH75</f>
        <v>0</v>
      </c>
      <c r="AP75" s="92"/>
      <c r="AQ75" s="93"/>
      <c r="AR75" s="93"/>
      <c r="AS75" s="94" t="s">
        <v>18</v>
      </c>
      <c r="AT75" s="21">
        <f>IF(AR75="","",AR75-AQ75)</f>
        <v>0</v>
      </c>
      <c r="AU75" s="22">
        <f>IF(AR75="","",((MINUTE(AT75)*60+SECOND(AT75))/60)/AP78)</f>
        <v>0</v>
      </c>
      <c r="AV75" s="95"/>
      <c r="AW75" s="96">
        <f>IF(AU75="","",IF(AS75=$CR$2,PARAMETRES!$N$9,IF(AU75&lt;PARAMETRES!$M$8,PARAMETRES!$N$8,IF(AND(AU75&lt;PARAMETRES!$M$7,AU75&gt;=PARAMETRES!$M$8),PARAMETRES!$N$7,IF(AND(AU75&lt;PARAMETRES!$M$6,AU75&gt;=PARAMETRES!$M$7),PARAMETRES!$N$6,IF(AND(AU75&lt;PARAMETRES!$M$5,AU75&gt;=PARAMETRES!$M$6),PARAMETRES!$N$5,IF(AU75&gt;PARAMETRES!$M$5,PARAMETRES!$N$4,"/")))))))</f>
        <v>0</v>
      </c>
      <c r="AX75" s="97">
        <f>AQ75</f>
        <v>0</v>
      </c>
      <c r="AY75" s="92"/>
      <c r="AZ75" s="93"/>
      <c r="BA75" s="93"/>
      <c r="BB75" s="94" t="s">
        <v>18</v>
      </c>
      <c r="BC75" s="21">
        <f>IF(BA75="","",BA75-AZ75)</f>
        <v>0</v>
      </c>
      <c r="BD75" s="22">
        <f>IF(BA75="","",((MINUTE(BC75)*60+SECOND(BC75))/60)/AY78)</f>
        <v>0</v>
      </c>
      <c r="BE75" s="95"/>
      <c r="BF75" s="96">
        <f>IF(BD75="","",IF(BB75=$CR$2,PARAMETRES!$N$9,IF(BD75&lt;PARAMETRES!$M$8,PARAMETRES!$N$8,IF(AND(BD75&lt;PARAMETRES!$M$7,BD75&gt;=PARAMETRES!$M$8),PARAMETRES!$N$7,IF(AND(BD75&lt;PARAMETRES!$M$6,BD75&gt;=PARAMETRES!$M$7),PARAMETRES!$N$6,IF(AND(BD75&lt;PARAMETRES!$M$5,BD75&gt;=PARAMETRES!$M$6),PARAMETRES!$N$5,IF(BD75&gt;PARAMETRES!$M$5,PARAMETRES!$N$4,"/")))))))</f>
        <v>0</v>
      </c>
      <c r="BG75" s="97">
        <f>AZ75</f>
        <v>0</v>
      </c>
      <c r="BH75" s="92"/>
      <c r="BI75" s="93"/>
      <c r="BJ75" s="93"/>
      <c r="BK75" s="94" t="s">
        <v>18</v>
      </c>
      <c r="BL75" s="21">
        <f>IF(BJ75="","",BJ75-BI75)</f>
        <v>0</v>
      </c>
      <c r="BM75" s="22">
        <f>IF(BJ75="","",((MINUTE(BL75)*60+SECOND(BL75))/60)/BH78)</f>
        <v>0</v>
      </c>
      <c r="BN75" s="95"/>
      <c r="BO75" s="96">
        <f>IF(BM75="","",IF(BK75=$CR$2,PARAMETRES!$N$9,IF(BM75&lt;PARAMETRES!$M$8,PARAMETRES!$N$8,IF(AND(BM75&lt;PARAMETRES!$M$7,BM75&gt;=PARAMETRES!$M$8),PARAMETRES!$N$7,IF(AND(BM75&lt;PARAMETRES!$M$6,BM75&gt;=PARAMETRES!$M$7),PARAMETRES!$N$6,IF(AND(BM75&lt;PARAMETRES!$M$5,BM75&gt;=PARAMETRES!$M$6),PARAMETRES!$N$5,IF(BM75&gt;PARAMETRES!$M$5,PARAMETRES!$N$4,"/")))))))</f>
        <v>0</v>
      </c>
      <c r="BP75" s="97">
        <f>BI75</f>
        <v>0</v>
      </c>
      <c r="BQ75" s="92"/>
      <c r="BR75" s="93"/>
      <c r="BS75" s="93"/>
      <c r="BT75" s="94" t="s">
        <v>18</v>
      </c>
      <c r="BU75" s="21">
        <f>IF(BS75="","",BS75-BR75)</f>
        <v>0</v>
      </c>
      <c r="BV75" s="22">
        <f>IF(BS75="","",((MINUTE(BU75)*60+SECOND(BU75))/60)/BQ78)</f>
        <v>0</v>
      </c>
      <c r="BW75" s="95"/>
      <c r="BX75" s="96">
        <f>IF(BV75="","",IF(BT75=$CR$2,PARAMETRES!$N$9,IF(BV75&lt;PARAMETRES!$M$8,PARAMETRES!$N$8,IF(AND(BV75&lt;PARAMETRES!$M$7,BV75&gt;=PARAMETRES!$M$8),PARAMETRES!$N$7,IF(AND(BV75&lt;PARAMETRES!$M$6,BV75&gt;=PARAMETRES!$M$7),PARAMETRES!$N$6,IF(AND(BV75&lt;PARAMETRES!$M$5,BV75&gt;=PARAMETRES!$M$6),PARAMETRES!$N$5,IF(BV75&gt;PARAMETRES!$M$5,PARAMETRES!$N$4,"/")))))))</f>
        <v>0</v>
      </c>
      <c r="BY75" s="97">
        <f>BR75</f>
        <v>0</v>
      </c>
      <c r="BZ75" s="92"/>
      <c r="CA75" s="93"/>
      <c r="CB75" s="93"/>
      <c r="CC75" s="94" t="s">
        <v>18</v>
      </c>
      <c r="CD75" s="21">
        <f>IF(CB75="","",CB75-CA75)</f>
        <v>0</v>
      </c>
      <c r="CE75" s="22">
        <f>IF(CB75="","",((MINUTE(CD75)*60+SECOND(CD75))/60)/BZ78)</f>
        <v>0</v>
      </c>
      <c r="CF75" s="95"/>
      <c r="CG75" s="96">
        <f>IF(CE75="","",IF(CC75=$CR$2,PARAMETRES!$N$9,IF(CE75&lt;PARAMETRES!$M$8,PARAMETRES!$N$8,IF(AND(CE75&lt;PARAMETRES!$M$7,CE75&gt;=PARAMETRES!$M$8),PARAMETRES!$N$7,IF(AND(CE75&lt;PARAMETRES!$M$6,CE75&gt;=PARAMETRES!$M$7),PARAMETRES!$N$6,IF(AND(CE75&lt;PARAMETRES!$M$5,CE75&gt;=PARAMETRES!$M$6),PARAMETRES!$N$5,IF(CE75&gt;PARAMETRES!$M$5,PARAMETRES!$N$4,"/")))))))</f>
        <v>0</v>
      </c>
      <c r="CH75" s="97">
        <f>CA75</f>
        <v>0</v>
      </c>
      <c r="CI75" s="92"/>
      <c r="CJ75" s="93"/>
      <c r="CK75" s="93"/>
      <c r="CL75" s="94" t="s">
        <v>18</v>
      </c>
      <c r="CM75" s="21">
        <f>IF(CK75="","",CK75-CJ75)</f>
        <v>0</v>
      </c>
      <c r="CN75" s="22">
        <f>IF(CK75="","",((MINUTE(CM75)*60+SECOND(CM75))/60)/CI78)</f>
        <v>0</v>
      </c>
      <c r="CO75" s="95"/>
      <c r="CP75" s="96">
        <f>IF(CN75="","",IF(CL75=$CR$2,PARAMETRES!$N$9,IF(CN75&lt;PARAMETRES!$M$8,PARAMETRES!$N$8,IF(AND(CN75&lt;PARAMETRES!$M$7,CN75&gt;=PARAMETRES!$M$8),PARAMETRES!$N$7,IF(AND(CN75&lt;PARAMETRES!$M$6,CN75&gt;=PARAMETRES!$M$7),PARAMETRES!$N$6,IF(AND(CN75&lt;PARAMETRES!$M$5,CN75&gt;=PARAMETRES!$M$6),PARAMETRES!$N$5,IF(CN75&gt;PARAMETRES!$M$5,PARAMETRES!$N$4,"/")))))))</f>
        <v>0</v>
      </c>
      <c r="CQ75" s="97">
        <f>CJ75</f>
        <v>0</v>
      </c>
    </row>
    <row r="76" spans="1:95" ht="22.5" customHeight="1">
      <c r="A76" s="88"/>
      <c r="B76" s="14"/>
      <c r="C76" s="89"/>
      <c r="D76" s="90">
        <f>IF(C76="","",LOOKUP(C76,PARAMETRES!$B$4:$B$43,PARAMETRES!$C$4:$C$43))</f>
        <v>0</v>
      </c>
      <c r="E76" s="91">
        <f>B75</f>
        <v>19</v>
      </c>
      <c r="F76" s="92"/>
      <c r="G76" s="93"/>
      <c r="H76" s="93"/>
      <c r="I76" s="94"/>
      <c r="J76" s="21"/>
      <c r="K76" s="21"/>
      <c r="L76" s="95"/>
      <c r="M76" s="96"/>
      <c r="N76" s="97">
        <f>G75</f>
        <v>0</v>
      </c>
      <c r="O76" s="92"/>
      <c r="P76" s="93"/>
      <c r="Q76" s="93"/>
      <c r="R76" s="94"/>
      <c r="S76" s="21"/>
      <c r="T76" s="21"/>
      <c r="U76" s="95"/>
      <c r="V76" s="96"/>
      <c r="W76" s="97">
        <f>P75</f>
        <v>0</v>
      </c>
      <c r="X76" s="92"/>
      <c r="Y76" s="93"/>
      <c r="Z76" s="93"/>
      <c r="AA76" s="94"/>
      <c r="AB76" s="21"/>
      <c r="AC76" s="21"/>
      <c r="AD76" s="95"/>
      <c r="AE76" s="96"/>
      <c r="AF76" s="97">
        <f>Y75</f>
        <v>0</v>
      </c>
      <c r="AG76" s="92"/>
      <c r="AH76" s="93"/>
      <c r="AI76" s="93"/>
      <c r="AJ76" s="94"/>
      <c r="AK76" s="21"/>
      <c r="AL76" s="21"/>
      <c r="AM76" s="95"/>
      <c r="AN76" s="96"/>
      <c r="AO76" s="97">
        <f>AH75</f>
        <v>0</v>
      </c>
      <c r="AP76" s="92"/>
      <c r="AQ76" s="93"/>
      <c r="AR76" s="93"/>
      <c r="AS76" s="94"/>
      <c r="AT76" s="21"/>
      <c r="AU76" s="21"/>
      <c r="AV76" s="95"/>
      <c r="AW76" s="96"/>
      <c r="AX76" s="97">
        <f>AQ75</f>
        <v>0</v>
      </c>
      <c r="AY76" s="92"/>
      <c r="AZ76" s="93"/>
      <c r="BA76" s="93"/>
      <c r="BB76" s="94"/>
      <c r="BC76" s="21"/>
      <c r="BD76" s="21"/>
      <c r="BE76" s="95"/>
      <c r="BF76" s="96"/>
      <c r="BG76" s="97">
        <f>AZ75</f>
        <v>0</v>
      </c>
      <c r="BH76" s="92"/>
      <c r="BI76" s="93"/>
      <c r="BJ76" s="93"/>
      <c r="BK76" s="94"/>
      <c r="BL76" s="21"/>
      <c r="BM76" s="21"/>
      <c r="BN76" s="95"/>
      <c r="BO76" s="96"/>
      <c r="BP76" s="97">
        <f>BI75</f>
        <v>0</v>
      </c>
      <c r="BQ76" s="92"/>
      <c r="BR76" s="93"/>
      <c r="BS76" s="93"/>
      <c r="BT76" s="94"/>
      <c r="BU76" s="21"/>
      <c r="BV76" s="21"/>
      <c r="BW76" s="95"/>
      <c r="BX76" s="96"/>
      <c r="BY76" s="97">
        <f>BR75</f>
        <v>0</v>
      </c>
      <c r="BZ76" s="92"/>
      <c r="CA76" s="93"/>
      <c r="CB76" s="93"/>
      <c r="CC76" s="94"/>
      <c r="CD76" s="21"/>
      <c r="CE76" s="21"/>
      <c r="CF76" s="95"/>
      <c r="CG76" s="96"/>
      <c r="CH76" s="97">
        <f>CA75</f>
        <v>0</v>
      </c>
      <c r="CI76" s="92"/>
      <c r="CJ76" s="93"/>
      <c r="CK76" s="93"/>
      <c r="CL76" s="94"/>
      <c r="CM76" s="21"/>
      <c r="CN76" s="21"/>
      <c r="CO76" s="95"/>
      <c r="CP76" s="96"/>
      <c r="CQ76" s="97">
        <f>CJ75</f>
        <v>0</v>
      </c>
    </row>
    <row r="77" spans="1:95" ht="22.5" customHeight="1">
      <c r="A77" s="88"/>
      <c r="B77" s="14"/>
      <c r="C77" s="89"/>
      <c r="D77" s="90">
        <f>IF(C77="","",LOOKUP(C77,PARAMETRES!$B$4:$B$43,PARAMETRES!$C$4:$C$43))</f>
        <v>0</v>
      </c>
      <c r="E77" s="91">
        <f>B75</f>
        <v>19</v>
      </c>
      <c r="F77" s="92"/>
      <c r="G77" s="93"/>
      <c r="H77" s="93"/>
      <c r="I77" s="94"/>
      <c r="J77" s="21">
        <f>J75</f>
        <v>0</v>
      </c>
      <c r="K77" s="22"/>
      <c r="L77" s="95"/>
      <c r="M77" s="96"/>
      <c r="N77" s="97">
        <f>G75</f>
        <v>0</v>
      </c>
      <c r="O77" s="92"/>
      <c r="P77" s="93"/>
      <c r="Q77" s="93"/>
      <c r="R77" s="94"/>
      <c r="S77" s="21">
        <f>S75</f>
        <v>0</v>
      </c>
      <c r="T77" s="22"/>
      <c r="U77" s="95"/>
      <c r="V77" s="96"/>
      <c r="W77" s="97">
        <f>P75</f>
        <v>0</v>
      </c>
      <c r="X77" s="92"/>
      <c r="Y77" s="93"/>
      <c r="Z77" s="93"/>
      <c r="AA77" s="94"/>
      <c r="AB77" s="21">
        <f>AB75</f>
        <v>0</v>
      </c>
      <c r="AC77" s="22"/>
      <c r="AD77" s="95"/>
      <c r="AE77" s="96"/>
      <c r="AF77" s="97">
        <f>Y75</f>
        <v>0</v>
      </c>
      <c r="AG77" s="92"/>
      <c r="AH77" s="93"/>
      <c r="AI77" s="93"/>
      <c r="AJ77" s="94"/>
      <c r="AK77" s="21">
        <f>AK75</f>
        <v>0</v>
      </c>
      <c r="AL77" s="22"/>
      <c r="AM77" s="95"/>
      <c r="AN77" s="96"/>
      <c r="AO77" s="97">
        <f>AH75</f>
        <v>0</v>
      </c>
      <c r="AP77" s="92"/>
      <c r="AQ77" s="93"/>
      <c r="AR77" s="93"/>
      <c r="AS77" s="94"/>
      <c r="AT77" s="21">
        <f>AT75</f>
        <v>0</v>
      </c>
      <c r="AU77" s="22"/>
      <c r="AV77" s="95"/>
      <c r="AW77" s="96"/>
      <c r="AX77" s="97">
        <f>AQ75</f>
        <v>0</v>
      </c>
      <c r="AY77" s="92"/>
      <c r="AZ77" s="93"/>
      <c r="BA77" s="93"/>
      <c r="BB77" s="94"/>
      <c r="BC77" s="21">
        <f>BC75</f>
        <v>0</v>
      </c>
      <c r="BD77" s="22"/>
      <c r="BE77" s="95"/>
      <c r="BF77" s="96"/>
      <c r="BG77" s="97">
        <f>AZ75</f>
        <v>0</v>
      </c>
      <c r="BH77" s="92"/>
      <c r="BI77" s="93"/>
      <c r="BJ77" s="93"/>
      <c r="BK77" s="94"/>
      <c r="BL77" s="21">
        <f>BL75</f>
        <v>0</v>
      </c>
      <c r="BM77" s="22"/>
      <c r="BN77" s="95"/>
      <c r="BO77" s="96"/>
      <c r="BP77" s="97">
        <f>BI75</f>
        <v>0</v>
      </c>
      <c r="BQ77" s="92"/>
      <c r="BR77" s="93"/>
      <c r="BS77" s="93"/>
      <c r="BT77" s="94"/>
      <c r="BU77" s="21">
        <f>BU75</f>
        <v>0</v>
      </c>
      <c r="BV77" s="22"/>
      <c r="BW77" s="95"/>
      <c r="BX77" s="96"/>
      <c r="BY77" s="97">
        <f>BR75</f>
        <v>0</v>
      </c>
      <c r="BZ77" s="92"/>
      <c r="CA77" s="93"/>
      <c r="CB77" s="93"/>
      <c r="CC77" s="94"/>
      <c r="CD77" s="21">
        <f>CD75</f>
        <v>0</v>
      </c>
      <c r="CE77" s="22"/>
      <c r="CF77" s="95"/>
      <c r="CG77" s="96"/>
      <c r="CH77" s="97">
        <f>CA75</f>
        <v>0</v>
      </c>
      <c r="CI77" s="92"/>
      <c r="CJ77" s="93"/>
      <c r="CK77" s="93"/>
      <c r="CL77" s="94"/>
      <c r="CM77" s="21">
        <f>CM75</f>
        <v>0</v>
      </c>
      <c r="CN77" s="22"/>
      <c r="CO77" s="95"/>
      <c r="CP77" s="96"/>
      <c r="CQ77" s="97">
        <f>CJ75</f>
        <v>0</v>
      </c>
    </row>
    <row r="78" spans="1:95" ht="5.25" customHeight="1">
      <c r="A78" s="98"/>
      <c r="B78" s="27"/>
      <c r="C78" s="98"/>
      <c r="D78" s="98"/>
      <c r="E78" s="91"/>
      <c r="F78" s="99" t="e">
        <f>LOOKUP(F75,PARAMETRES!$G$4:$G$23,PARAMETRES!$K$4:$K$23)/1000</f>
        <v>#N/A</v>
      </c>
      <c r="G78" s="100"/>
      <c r="H78" s="100"/>
      <c r="I78" s="99"/>
      <c r="J78" s="29"/>
      <c r="K78" s="30" t="s">
        <v>22</v>
      </c>
      <c r="L78" s="30"/>
      <c r="M78" s="31"/>
      <c r="N78" s="91"/>
      <c r="O78" s="99" t="e">
        <f>LOOKUP(O75,PARAMETRES!$G$4:$G$23,PARAMETRES!$K$4:$K$23)/1000</f>
        <v>#N/A</v>
      </c>
      <c r="P78" s="100"/>
      <c r="Q78" s="100"/>
      <c r="R78" s="99"/>
      <c r="S78" s="29"/>
      <c r="T78" s="30" t="s">
        <v>22</v>
      </c>
      <c r="U78" s="30"/>
      <c r="V78" s="31"/>
      <c r="W78" s="91"/>
      <c r="X78" s="99" t="e">
        <f>LOOKUP(X75,PARAMETRES!$G$4:$G$23,PARAMETRES!$K$4:$K$23)/1000</f>
        <v>#N/A</v>
      </c>
      <c r="Y78" s="100"/>
      <c r="Z78" s="100"/>
      <c r="AA78" s="99"/>
      <c r="AB78" s="29"/>
      <c r="AC78" s="30" t="s">
        <v>22</v>
      </c>
      <c r="AD78" s="30"/>
      <c r="AE78" s="31"/>
      <c r="AF78" s="91"/>
      <c r="AG78" s="99" t="e">
        <f>LOOKUP(AG75,PARAMETRES!$G$4:$G$23,PARAMETRES!$K$4:$K$23)/1000</f>
        <v>#N/A</v>
      </c>
      <c r="AH78" s="100"/>
      <c r="AI78" s="100"/>
      <c r="AJ78" s="99"/>
      <c r="AK78" s="29"/>
      <c r="AL78" s="30" t="s">
        <v>22</v>
      </c>
      <c r="AM78" s="30"/>
      <c r="AN78" s="31"/>
      <c r="AO78" s="91"/>
      <c r="AP78" s="99" t="e">
        <f>LOOKUP(AP75,PARAMETRES!$G$4:$G$23,PARAMETRES!$K$4:$K$23)/1000</f>
        <v>#N/A</v>
      </c>
      <c r="AQ78" s="100"/>
      <c r="AR78" s="100"/>
      <c r="AS78" s="99"/>
      <c r="AT78" s="29"/>
      <c r="AU78" s="30" t="s">
        <v>22</v>
      </c>
      <c r="AV78" s="30"/>
      <c r="AW78" s="31"/>
      <c r="AX78" s="91"/>
      <c r="AY78" s="99" t="e">
        <f>LOOKUP(AY75,PARAMETRES!$G$4:$G$23,PARAMETRES!$K$4:$K$23)/1000</f>
        <v>#N/A</v>
      </c>
      <c r="AZ78" s="100"/>
      <c r="BA78" s="100"/>
      <c r="BB78" s="99"/>
      <c r="BC78" s="29"/>
      <c r="BD78" s="30" t="s">
        <v>22</v>
      </c>
      <c r="BE78" s="30"/>
      <c r="BF78" s="31"/>
      <c r="BG78" s="91"/>
      <c r="BH78" s="99" t="e">
        <f>LOOKUP(BH75,PARAMETRES!$G$4:$G$23,PARAMETRES!$K$4:$K$23)/1000</f>
        <v>#N/A</v>
      </c>
      <c r="BI78" s="100"/>
      <c r="BJ78" s="100"/>
      <c r="BK78" s="99"/>
      <c r="BL78" s="29"/>
      <c r="BM78" s="30" t="s">
        <v>22</v>
      </c>
      <c r="BN78" s="30"/>
      <c r="BO78" s="31"/>
      <c r="BP78" s="91"/>
      <c r="BQ78" s="99" t="e">
        <f>LOOKUP(BQ75,PARAMETRES!$G$4:$G$23,PARAMETRES!$K$4:$K$23)/1000</f>
        <v>#N/A</v>
      </c>
      <c r="BR78" s="100"/>
      <c r="BS78" s="100"/>
      <c r="BT78" s="99"/>
      <c r="BU78" s="29"/>
      <c r="BV78" s="30" t="s">
        <v>22</v>
      </c>
      <c r="BW78" s="30"/>
      <c r="BX78" s="31"/>
      <c r="BY78" s="91"/>
      <c r="BZ78" s="99" t="e">
        <f>LOOKUP(BZ75,PARAMETRES!$G$4:$G$23,PARAMETRES!$K$4:$K$23)/1000</f>
        <v>#N/A</v>
      </c>
      <c r="CA78" s="100"/>
      <c r="CB78" s="100"/>
      <c r="CC78" s="99"/>
      <c r="CD78" s="29"/>
      <c r="CE78" s="30" t="s">
        <v>22</v>
      </c>
      <c r="CF78" s="30"/>
      <c r="CG78" s="31"/>
      <c r="CH78" s="91"/>
      <c r="CI78" s="99" t="e">
        <f>LOOKUP(CI75,PARAMETRES!$G$4:$G$23,PARAMETRES!$K$4:$K$23)/1000</f>
        <v>#N/A</v>
      </c>
      <c r="CJ78" s="100"/>
      <c r="CK78" s="100"/>
      <c r="CL78" s="99"/>
      <c r="CM78" s="29"/>
      <c r="CN78" s="30" t="s">
        <v>22</v>
      </c>
      <c r="CO78" s="30"/>
      <c r="CP78" s="31"/>
      <c r="CQ78" s="91"/>
    </row>
    <row r="79" spans="1:95" ht="22.5" customHeight="1">
      <c r="A79" s="88" t="s">
        <v>63</v>
      </c>
      <c r="B79" s="14">
        <v>20</v>
      </c>
      <c r="C79" s="89"/>
      <c r="D79" s="90">
        <f>IF(C79="","",LOOKUP(C79,PARAMETRES!$B$4:$B$43,PARAMETRES!$C$4:$C$43))</f>
        <v>0</v>
      </c>
      <c r="E79" s="91">
        <f>B79</f>
        <v>20</v>
      </c>
      <c r="F79" s="92"/>
      <c r="G79" s="93"/>
      <c r="H79" s="93"/>
      <c r="I79" s="94" t="s">
        <v>18</v>
      </c>
      <c r="J79" s="21">
        <f>IF(H79="","",H79-G79)</f>
        <v>0</v>
      </c>
      <c r="K79" s="22">
        <f>IF(H79="","",((MINUTE(J79)*60+SECOND(J79))/60)/F82)</f>
        <v>0</v>
      </c>
      <c r="L79" s="95"/>
      <c r="M79" s="96">
        <f>IF(K79="","",IF(I79=$CR$2,PARAMETRES!$N$9,IF(K79&lt;PARAMETRES!$M$8,PARAMETRES!$N$8,IF(AND(K79&lt;PARAMETRES!$M$7,K79&gt;=PARAMETRES!$M$8),PARAMETRES!$N$7,IF(AND(K79&lt;PARAMETRES!$M$6,K79&gt;=PARAMETRES!$M$7),PARAMETRES!$N$6,IF(AND(K79&lt;PARAMETRES!$M$5,K79&gt;=PARAMETRES!$M$6),PARAMETRES!$N$5,IF(K79&gt;PARAMETRES!$M$5,PARAMETRES!$N$4,"/")))))))</f>
        <v>0</v>
      </c>
      <c r="N79" s="97">
        <f>G79</f>
        <v>0</v>
      </c>
      <c r="O79" s="92"/>
      <c r="P79" s="93"/>
      <c r="Q79" s="93"/>
      <c r="R79" s="94" t="s">
        <v>18</v>
      </c>
      <c r="S79" s="21">
        <f>IF(Q79="","",Q79-P79)</f>
        <v>0</v>
      </c>
      <c r="T79" s="22">
        <f>IF(Q79="","",((MINUTE(S79)*60+SECOND(S79))/60)/O82)</f>
        <v>0</v>
      </c>
      <c r="U79" s="95"/>
      <c r="V79" s="96">
        <f>IF(T79="","",IF(R79=$CR$2,PARAMETRES!$N$9,IF(T79&lt;PARAMETRES!$M$8,PARAMETRES!$N$8,IF(AND(T79&lt;PARAMETRES!$M$7,T79&gt;=PARAMETRES!$M$8),PARAMETRES!$N$7,IF(AND(T79&lt;PARAMETRES!$M$6,T79&gt;=PARAMETRES!$M$7),PARAMETRES!$N$6,IF(AND(T79&lt;PARAMETRES!$M$5,T79&gt;=PARAMETRES!$M$6),PARAMETRES!$N$5,IF(T79&gt;PARAMETRES!$M$5,PARAMETRES!$N$4,"/")))))))</f>
        <v>0</v>
      </c>
      <c r="W79" s="97">
        <f>P79</f>
        <v>0</v>
      </c>
      <c r="X79" s="92"/>
      <c r="Y79" s="93"/>
      <c r="Z79" s="93"/>
      <c r="AA79" s="94" t="s">
        <v>18</v>
      </c>
      <c r="AB79" s="21">
        <f>IF(Z79="","",Z79-Y79)</f>
        <v>0</v>
      </c>
      <c r="AC79" s="22">
        <f>IF(Z79="","",((MINUTE(AB79)*60+SECOND(AB79))/60)/X82)</f>
        <v>0</v>
      </c>
      <c r="AD79" s="95"/>
      <c r="AE79" s="96">
        <f>IF(AC79="","",IF(AA79=$CR$2,PARAMETRES!$N$9,IF(AC79&lt;PARAMETRES!$M$8,PARAMETRES!$N$8,IF(AND(AC79&lt;PARAMETRES!$M$7,AC79&gt;=PARAMETRES!$M$8),PARAMETRES!$N$7,IF(AND(AC79&lt;PARAMETRES!$M$6,AC79&gt;=PARAMETRES!$M$7),PARAMETRES!$N$6,IF(AND(AC79&lt;PARAMETRES!$M$5,AC79&gt;=PARAMETRES!$M$6),PARAMETRES!$N$5,IF(AC79&gt;PARAMETRES!$M$5,PARAMETRES!$N$4,"/")))))))</f>
        <v>0</v>
      </c>
      <c r="AF79" s="97">
        <f>Y79</f>
        <v>0</v>
      </c>
      <c r="AG79" s="92"/>
      <c r="AH79" s="93"/>
      <c r="AI79" s="93"/>
      <c r="AJ79" s="94" t="s">
        <v>18</v>
      </c>
      <c r="AK79" s="21">
        <f>IF(AI79="","",AI79-AH79)</f>
        <v>0</v>
      </c>
      <c r="AL79" s="22">
        <f>IF(AI79="","",((MINUTE(AK79)*60+SECOND(AK79))/60)/AG82)</f>
        <v>0</v>
      </c>
      <c r="AM79" s="95"/>
      <c r="AN79" s="96">
        <f>IF(AL79="","",IF(AJ79=$CR$2,PARAMETRES!$N$9,IF(AL79&lt;PARAMETRES!$M$8,PARAMETRES!$N$8,IF(AND(AL79&lt;PARAMETRES!$M$7,AL79&gt;=PARAMETRES!$M$8),PARAMETRES!$N$7,IF(AND(AL79&lt;PARAMETRES!$M$6,AL79&gt;=PARAMETRES!$M$7),PARAMETRES!$N$6,IF(AND(AL79&lt;PARAMETRES!$M$5,AL79&gt;=PARAMETRES!$M$6),PARAMETRES!$N$5,IF(AL79&gt;PARAMETRES!$M$5,PARAMETRES!$N$4,"/")))))))</f>
        <v>0</v>
      </c>
      <c r="AO79" s="97">
        <f>AH79</f>
        <v>0</v>
      </c>
      <c r="AP79" s="92"/>
      <c r="AQ79" s="93"/>
      <c r="AR79" s="93"/>
      <c r="AS79" s="94" t="s">
        <v>18</v>
      </c>
      <c r="AT79" s="21">
        <f>IF(AR79="","",AR79-AQ79)</f>
        <v>0</v>
      </c>
      <c r="AU79" s="22">
        <f>IF(AR79="","",((MINUTE(AT79)*60+SECOND(AT79))/60)/AP82)</f>
        <v>0</v>
      </c>
      <c r="AV79" s="95"/>
      <c r="AW79" s="96">
        <f>IF(AU79="","",IF(AS79=$CR$2,PARAMETRES!$N$9,IF(AU79&lt;PARAMETRES!$M$8,PARAMETRES!$N$8,IF(AND(AU79&lt;PARAMETRES!$M$7,AU79&gt;=PARAMETRES!$M$8),PARAMETRES!$N$7,IF(AND(AU79&lt;PARAMETRES!$M$6,AU79&gt;=PARAMETRES!$M$7),PARAMETRES!$N$6,IF(AND(AU79&lt;PARAMETRES!$M$5,AU79&gt;=PARAMETRES!$M$6),PARAMETRES!$N$5,IF(AU79&gt;PARAMETRES!$M$5,PARAMETRES!$N$4,"/")))))))</f>
        <v>0</v>
      </c>
      <c r="AX79" s="97">
        <f>AQ79</f>
        <v>0</v>
      </c>
      <c r="AY79" s="92"/>
      <c r="AZ79" s="93"/>
      <c r="BA79" s="93"/>
      <c r="BB79" s="94" t="s">
        <v>18</v>
      </c>
      <c r="BC79" s="21">
        <f>IF(BA79="","",BA79-AZ79)</f>
        <v>0</v>
      </c>
      <c r="BD79" s="22">
        <f>IF(BA79="","",((MINUTE(BC79)*60+SECOND(BC79))/60)/AY82)</f>
        <v>0</v>
      </c>
      <c r="BE79" s="95"/>
      <c r="BF79" s="96">
        <f>IF(BD79="","",IF(BB79=$CR$2,PARAMETRES!$N$9,IF(BD79&lt;PARAMETRES!$M$8,PARAMETRES!$N$8,IF(AND(BD79&lt;PARAMETRES!$M$7,BD79&gt;=PARAMETRES!$M$8),PARAMETRES!$N$7,IF(AND(BD79&lt;PARAMETRES!$M$6,BD79&gt;=PARAMETRES!$M$7),PARAMETRES!$N$6,IF(AND(BD79&lt;PARAMETRES!$M$5,BD79&gt;=PARAMETRES!$M$6),PARAMETRES!$N$5,IF(BD79&gt;PARAMETRES!$M$5,PARAMETRES!$N$4,"/")))))))</f>
        <v>0</v>
      </c>
      <c r="BG79" s="97">
        <f>AZ79</f>
        <v>0</v>
      </c>
      <c r="BH79" s="92"/>
      <c r="BI79" s="93"/>
      <c r="BJ79" s="93"/>
      <c r="BK79" s="94" t="s">
        <v>18</v>
      </c>
      <c r="BL79" s="21">
        <f>IF(BJ79="","",BJ79-BI79)</f>
        <v>0</v>
      </c>
      <c r="BM79" s="22">
        <f>IF(BJ79="","",((MINUTE(BL79)*60+SECOND(BL79))/60)/BH82)</f>
        <v>0</v>
      </c>
      <c r="BN79" s="95"/>
      <c r="BO79" s="96">
        <f>IF(BM79="","",IF(BK79=$CR$2,PARAMETRES!$N$9,IF(BM79&lt;PARAMETRES!$M$8,PARAMETRES!$N$8,IF(AND(BM79&lt;PARAMETRES!$M$7,BM79&gt;=PARAMETRES!$M$8),PARAMETRES!$N$7,IF(AND(BM79&lt;PARAMETRES!$M$6,BM79&gt;=PARAMETRES!$M$7),PARAMETRES!$N$6,IF(AND(BM79&lt;PARAMETRES!$M$5,BM79&gt;=PARAMETRES!$M$6),PARAMETRES!$N$5,IF(BM79&gt;PARAMETRES!$M$5,PARAMETRES!$N$4,"/")))))))</f>
        <v>0</v>
      </c>
      <c r="BP79" s="97">
        <f>BI79</f>
        <v>0</v>
      </c>
      <c r="BQ79" s="92"/>
      <c r="BR79" s="93"/>
      <c r="BS79" s="93"/>
      <c r="BT79" s="94" t="s">
        <v>18</v>
      </c>
      <c r="BU79" s="21">
        <f>IF(BS79="","",BS79-BR79)</f>
        <v>0</v>
      </c>
      <c r="BV79" s="22">
        <f>IF(BS79="","",((MINUTE(BU79)*60+SECOND(BU79))/60)/BQ82)</f>
        <v>0</v>
      </c>
      <c r="BW79" s="95"/>
      <c r="BX79" s="96">
        <f>IF(BV79="","",IF(BT79=$CR$2,PARAMETRES!$N$9,IF(BV79&lt;PARAMETRES!$M$8,PARAMETRES!$N$8,IF(AND(BV79&lt;PARAMETRES!$M$7,BV79&gt;=PARAMETRES!$M$8),PARAMETRES!$N$7,IF(AND(BV79&lt;PARAMETRES!$M$6,BV79&gt;=PARAMETRES!$M$7),PARAMETRES!$N$6,IF(AND(BV79&lt;PARAMETRES!$M$5,BV79&gt;=PARAMETRES!$M$6),PARAMETRES!$N$5,IF(BV79&gt;PARAMETRES!$M$5,PARAMETRES!$N$4,"/")))))))</f>
        <v>0</v>
      </c>
      <c r="BY79" s="97">
        <f>BR79</f>
        <v>0</v>
      </c>
      <c r="BZ79" s="92"/>
      <c r="CA79" s="93"/>
      <c r="CB79" s="93"/>
      <c r="CC79" s="94" t="s">
        <v>18</v>
      </c>
      <c r="CD79" s="21">
        <f>IF(CB79="","",CB79-CA79)</f>
        <v>0</v>
      </c>
      <c r="CE79" s="22">
        <f>IF(CB79="","",((MINUTE(CD79)*60+SECOND(CD79))/60)/BZ82)</f>
        <v>0</v>
      </c>
      <c r="CF79" s="95"/>
      <c r="CG79" s="96">
        <f>IF(CE79="","",IF(CC79=$CR$2,PARAMETRES!$N$9,IF(CE79&lt;PARAMETRES!$M$8,PARAMETRES!$N$8,IF(AND(CE79&lt;PARAMETRES!$M$7,CE79&gt;=PARAMETRES!$M$8),PARAMETRES!$N$7,IF(AND(CE79&lt;PARAMETRES!$M$6,CE79&gt;=PARAMETRES!$M$7),PARAMETRES!$N$6,IF(AND(CE79&lt;PARAMETRES!$M$5,CE79&gt;=PARAMETRES!$M$6),PARAMETRES!$N$5,IF(CE79&gt;PARAMETRES!$M$5,PARAMETRES!$N$4,"/")))))))</f>
        <v>0</v>
      </c>
      <c r="CH79" s="97">
        <f>CA79</f>
        <v>0</v>
      </c>
      <c r="CI79" s="92"/>
      <c r="CJ79" s="93"/>
      <c r="CK79" s="93"/>
      <c r="CL79" s="94" t="s">
        <v>18</v>
      </c>
      <c r="CM79" s="21">
        <f>IF(CK79="","",CK79-CJ79)</f>
        <v>0</v>
      </c>
      <c r="CN79" s="22">
        <f>IF(CK79="","",((MINUTE(CM79)*60+SECOND(CM79))/60)/CI82)</f>
        <v>0</v>
      </c>
      <c r="CO79" s="95"/>
      <c r="CP79" s="96">
        <f>IF(CN79="","",IF(CL79=$CR$2,PARAMETRES!$N$9,IF(CN79&lt;PARAMETRES!$M$8,PARAMETRES!$N$8,IF(AND(CN79&lt;PARAMETRES!$M$7,CN79&gt;=PARAMETRES!$M$8),PARAMETRES!$N$7,IF(AND(CN79&lt;PARAMETRES!$M$6,CN79&gt;=PARAMETRES!$M$7),PARAMETRES!$N$6,IF(AND(CN79&lt;PARAMETRES!$M$5,CN79&gt;=PARAMETRES!$M$6),PARAMETRES!$N$5,IF(CN79&gt;PARAMETRES!$M$5,PARAMETRES!$N$4,"/")))))))</f>
        <v>0</v>
      </c>
      <c r="CQ79" s="97">
        <f>CJ79</f>
        <v>0</v>
      </c>
    </row>
    <row r="80" spans="1:95" ht="22.5" customHeight="1">
      <c r="A80" s="88"/>
      <c r="B80" s="14"/>
      <c r="C80" s="89"/>
      <c r="D80" s="90">
        <f>IF(C80="","",LOOKUP(C80,PARAMETRES!$B$4:$B$43,PARAMETRES!$C$4:$C$43))</f>
        <v>0</v>
      </c>
      <c r="E80" s="91">
        <f>B79</f>
        <v>20</v>
      </c>
      <c r="F80" s="92"/>
      <c r="G80" s="93"/>
      <c r="H80" s="93"/>
      <c r="I80" s="94"/>
      <c r="J80" s="21"/>
      <c r="K80" s="21"/>
      <c r="L80" s="95"/>
      <c r="M80" s="96"/>
      <c r="N80" s="97">
        <f>G79</f>
        <v>0</v>
      </c>
      <c r="O80" s="92"/>
      <c r="P80" s="93"/>
      <c r="Q80" s="93"/>
      <c r="R80" s="94"/>
      <c r="S80" s="21"/>
      <c r="T80" s="21"/>
      <c r="U80" s="95"/>
      <c r="V80" s="96"/>
      <c r="W80" s="97">
        <f>P79</f>
        <v>0</v>
      </c>
      <c r="X80" s="92"/>
      <c r="Y80" s="93"/>
      <c r="Z80" s="93"/>
      <c r="AA80" s="94"/>
      <c r="AB80" s="21"/>
      <c r="AC80" s="21"/>
      <c r="AD80" s="95"/>
      <c r="AE80" s="96"/>
      <c r="AF80" s="97">
        <f>Y79</f>
        <v>0</v>
      </c>
      <c r="AG80" s="92"/>
      <c r="AH80" s="93"/>
      <c r="AI80" s="93"/>
      <c r="AJ80" s="94"/>
      <c r="AK80" s="21"/>
      <c r="AL80" s="21"/>
      <c r="AM80" s="95"/>
      <c r="AN80" s="96"/>
      <c r="AO80" s="97">
        <f>AH79</f>
        <v>0</v>
      </c>
      <c r="AP80" s="92"/>
      <c r="AQ80" s="93"/>
      <c r="AR80" s="93"/>
      <c r="AS80" s="94"/>
      <c r="AT80" s="21"/>
      <c r="AU80" s="21"/>
      <c r="AV80" s="95"/>
      <c r="AW80" s="96"/>
      <c r="AX80" s="97">
        <f>AQ79</f>
        <v>0</v>
      </c>
      <c r="AY80" s="92"/>
      <c r="AZ80" s="93"/>
      <c r="BA80" s="93"/>
      <c r="BB80" s="94"/>
      <c r="BC80" s="21"/>
      <c r="BD80" s="21"/>
      <c r="BE80" s="95"/>
      <c r="BF80" s="96"/>
      <c r="BG80" s="97">
        <f>AZ79</f>
        <v>0</v>
      </c>
      <c r="BH80" s="92"/>
      <c r="BI80" s="93"/>
      <c r="BJ80" s="93"/>
      <c r="BK80" s="94"/>
      <c r="BL80" s="21"/>
      <c r="BM80" s="21"/>
      <c r="BN80" s="95"/>
      <c r="BO80" s="96"/>
      <c r="BP80" s="97">
        <f>BI79</f>
        <v>0</v>
      </c>
      <c r="BQ80" s="92"/>
      <c r="BR80" s="93"/>
      <c r="BS80" s="93"/>
      <c r="BT80" s="94"/>
      <c r="BU80" s="21"/>
      <c r="BV80" s="21"/>
      <c r="BW80" s="95"/>
      <c r="BX80" s="96"/>
      <c r="BY80" s="97">
        <f>BR79</f>
        <v>0</v>
      </c>
      <c r="BZ80" s="92"/>
      <c r="CA80" s="93"/>
      <c r="CB80" s="93"/>
      <c r="CC80" s="94"/>
      <c r="CD80" s="21"/>
      <c r="CE80" s="21"/>
      <c r="CF80" s="95"/>
      <c r="CG80" s="96"/>
      <c r="CH80" s="97">
        <f>CA79</f>
        <v>0</v>
      </c>
      <c r="CI80" s="92"/>
      <c r="CJ80" s="93"/>
      <c r="CK80" s="93"/>
      <c r="CL80" s="94"/>
      <c r="CM80" s="21"/>
      <c r="CN80" s="21"/>
      <c r="CO80" s="95"/>
      <c r="CP80" s="96"/>
      <c r="CQ80" s="97">
        <f>CJ79</f>
        <v>0</v>
      </c>
    </row>
    <row r="81" spans="1:95" ht="22.5" customHeight="1">
      <c r="A81" s="88"/>
      <c r="B81" s="14"/>
      <c r="C81" s="89"/>
      <c r="D81" s="90">
        <f>IF(C81="","",LOOKUP(C81,PARAMETRES!$B$4:$B$43,PARAMETRES!$C$4:$C$43))</f>
        <v>0</v>
      </c>
      <c r="E81" s="91">
        <f>B79</f>
        <v>20</v>
      </c>
      <c r="F81" s="92"/>
      <c r="G81" s="93"/>
      <c r="H81" s="93"/>
      <c r="I81" s="94"/>
      <c r="J81" s="21">
        <f>J79</f>
        <v>0</v>
      </c>
      <c r="K81" s="22"/>
      <c r="L81" s="95"/>
      <c r="M81" s="96"/>
      <c r="N81" s="97">
        <f>G79</f>
        <v>0</v>
      </c>
      <c r="O81" s="92"/>
      <c r="P81" s="93"/>
      <c r="Q81" s="93"/>
      <c r="R81" s="94"/>
      <c r="S81" s="21">
        <f>S79</f>
        <v>0</v>
      </c>
      <c r="T81" s="22"/>
      <c r="U81" s="95"/>
      <c r="V81" s="96"/>
      <c r="W81" s="97">
        <f>P79</f>
        <v>0</v>
      </c>
      <c r="X81" s="92"/>
      <c r="Y81" s="93"/>
      <c r="Z81" s="93"/>
      <c r="AA81" s="94"/>
      <c r="AB81" s="21">
        <f>AB79</f>
        <v>0</v>
      </c>
      <c r="AC81" s="22"/>
      <c r="AD81" s="95"/>
      <c r="AE81" s="96"/>
      <c r="AF81" s="97">
        <f>Y79</f>
        <v>0</v>
      </c>
      <c r="AG81" s="92"/>
      <c r="AH81" s="93"/>
      <c r="AI81" s="93"/>
      <c r="AJ81" s="94"/>
      <c r="AK81" s="21">
        <f>AK79</f>
        <v>0</v>
      </c>
      <c r="AL81" s="22"/>
      <c r="AM81" s="95"/>
      <c r="AN81" s="96"/>
      <c r="AO81" s="97">
        <f>AH79</f>
        <v>0</v>
      </c>
      <c r="AP81" s="92"/>
      <c r="AQ81" s="93"/>
      <c r="AR81" s="93"/>
      <c r="AS81" s="94"/>
      <c r="AT81" s="21">
        <f>AT79</f>
        <v>0</v>
      </c>
      <c r="AU81" s="22"/>
      <c r="AV81" s="95"/>
      <c r="AW81" s="96"/>
      <c r="AX81" s="97">
        <f>AQ79</f>
        <v>0</v>
      </c>
      <c r="AY81" s="92"/>
      <c r="AZ81" s="93"/>
      <c r="BA81" s="93"/>
      <c r="BB81" s="94"/>
      <c r="BC81" s="21">
        <f>BC79</f>
        <v>0</v>
      </c>
      <c r="BD81" s="22"/>
      <c r="BE81" s="95"/>
      <c r="BF81" s="96"/>
      <c r="BG81" s="97">
        <f>AZ79</f>
        <v>0</v>
      </c>
      <c r="BH81" s="92"/>
      <c r="BI81" s="93"/>
      <c r="BJ81" s="93"/>
      <c r="BK81" s="94"/>
      <c r="BL81" s="21">
        <f>BL79</f>
        <v>0</v>
      </c>
      <c r="BM81" s="22"/>
      <c r="BN81" s="95"/>
      <c r="BO81" s="96"/>
      <c r="BP81" s="97">
        <f>BI79</f>
        <v>0</v>
      </c>
      <c r="BQ81" s="92"/>
      <c r="BR81" s="93"/>
      <c r="BS81" s="93"/>
      <c r="BT81" s="94"/>
      <c r="BU81" s="21">
        <f>BU79</f>
        <v>0</v>
      </c>
      <c r="BV81" s="22"/>
      <c r="BW81" s="95"/>
      <c r="BX81" s="96"/>
      <c r="BY81" s="97">
        <f>BR79</f>
        <v>0</v>
      </c>
      <c r="BZ81" s="92"/>
      <c r="CA81" s="93"/>
      <c r="CB81" s="93"/>
      <c r="CC81" s="94"/>
      <c r="CD81" s="21">
        <f>CD79</f>
        <v>0</v>
      </c>
      <c r="CE81" s="22"/>
      <c r="CF81" s="95"/>
      <c r="CG81" s="96"/>
      <c r="CH81" s="97">
        <f>CA79</f>
        <v>0</v>
      </c>
      <c r="CI81" s="92"/>
      <c r="CJ81" s="93"/>
      <c r="CK81" s="93"/>
      <c r="CL81" s="94"/>
      <c r="CM81" s="21">
        <f>CM79</f>
        <v>0</v>
      </c>
      <c r="CN81" s="22"/>
      <c r="CO81" s="95"/>
      <c r="CP81" s="96"/>
      <c r="CQ81" s="97">
        <f>CJ79</f>
        <v>0</v>
      </c>
    </row>
    <row r="82" spans="1:95" ht="5.25" customHeight="1">
      <c r="A82" s="98"/>
      <c r="B82" s="27"/>
      <c r="C82" s="98"/>
      <c r="D82" s="98"/>
      <c r="E82" s="91"/>
      <c r="F82" s="99" t="e">
        <f>LOOKUP(F79,PARAMETRES!$G$4:$G$23,PARAMETRES!$K$4:$K$23)/1000</f>
        <v>#N/A</v>
      </c>
      <c r="G82" s="100"/>
      <c r="H82" s="100"/>
      <c r="I82" s="99"/>
      <c r="J82" s="29"/>
      <c r="K82" s="30" t="s">
        <v>22</v>
      </c>
      <c r="L82" s="30"/>
      <c r="M82" s="31"/>
      <c r="N82" s="91"/>
      <c r="O82" s="99" t="e">
        <f>LOOKUP(O79,PARAMETRES!$G$4:$G$23,PARAMETRES!$K$4:$K$23)/1000</f>
        <v>#N/A</v>
      </c>
      <c r="P82" s="100"/>
      <c r="Q82" s="100"/>
      <c r="R82" s="99"/>
      <c r="S82" s="29"/>
      <c r="T82" s="30" t="s">
        <v>22</v>
      </c>
      <c r="U82" s="30"/>
      <c r="V82" s="31"/>
      <c r="W82" s="91"/>
      <c r="X82" s="99" t="e">
        <f>LOOKUP(X79,PARAMETRES!$G$4:$G$23,PARAMETRES!$K$4:$K$23)/1000</f>
        <v>#N/A</v>
      </c>
      <c r="Y82" s="100"/>
      <c r="Z82" s="100"/>
      <c r="AA82" s="99"/>
      <c r="AB82" s="29"/>
      <c r="AC82" s="30" t="s">
        <v>22</v>
      </c>
      <c r="AD82" s="30"/>
      <c r="AE82" s="31"/>
      <c r="AF82" s="91"/>
      <c r="AG82" s="99" t="e">
        <f>LOOKUP(AG79,PARAMETRES!$G$4:$G$23,PARAMETRES!$K$4:$K$23)/1000</f>
        <v>#N/A</v>
      </c>
      <c r="AH82" s="100"/>
      <c r="AI82" s="100"/>
      <c r="AJ82" s="99"/>
      <c r="AK82" s="29"/>
      <c r="AL82" s="30" t="s">
        <v>22</v>
      </c>
      <c r="AM82" s="30"/>
      <c r="AN82" s="31"/>
      <c r="AO82" s="91"/>
      <c r="AP82" s="99" t="e">
        <f>LOOKUP(AP79,PARAMETRES!$G$4:$G$23,PARAMETRES!$K$4:$K$23)/1000</f>
        <v>#N/A</v>
      </c>
      <c r="AQ82" s="100"/>
      <c r="AR82" s="100"/>
      <c r="AS82" s="99"/>
      <c r="AT82" s="29"/>
      <c r="AU82" s="30" t="s">
        <v>22</v>
      </c>
      <c r="AV82" s="30"/>
      <c r="AW82" s="31"/>
      <c r="AX82" s="91"/>
      <c r="AY82" s="99" t="e">
        <f>LOOKUP(AY79,PARAMETRES!$G$4:$G$23,PARAMETRES!$K$4:$K$23)/1000</f>
        <v>#N/A</v>
      </c>
      <c r="AZ82" s="100"/>
      <c r="BA82" s="100"/>
      <c r="BB82" s="99"/>
      <c r="BC82" s="29"/>
      <c r="BD82" s="30" t="s">
        <v>22</v>
      </c>
      <c r="BE82" s="30"/>
      <c r="BF82" s="31"/>
      <c r="BG82" s="91"/>
      <c r="BH82" s="99" t="e">
        <f>LOOKUP(BH79,PARAMETRES!$G$4:$G$23,PARAMETRES!$K$4:$K$23)/1000</f>
        <v>#N/A</v>
      </c>
      <c r="BI82" s="100"/>
      <c r="BJ82" s="100"/>
      <c r="BK82" s="99"/>
      <c r="BL82" s="29"/>
      <c r="BM82" s="30" t="s">
        <v>22</v>
      </c>
      <c r="BN82" s="30"/>
      <c r="BO82" s="31"/>
      <c r="BP82" s="91"/>
      <c r="BQ82" s="99" t="e">
        <f>LOOKUP(BQ79,PARAMETRES!$G$4:$G$23,PARAMETRES!$K$4:$K$23)/1000</f>
        <v>#N/A</v>
      </c>
      <c r="BR82" s="100"/>
      <c r="BS82" s="100"/>
      <c r="BT82" s="99"/>
      <c r="BU82" s="29"/>
      <c r="BV82" s="30" t="s">
        <v>22</v>
      </c>
      <c r="BW82" s="30"/>
      <c r="BX82" s="31"/>
      <c r="BY82" s="91"/>
      <c r="BZ82" s="99" t="e">
        <f>LOOKUP(BZ79,PARAMETRES!$G$4:$G$23,PARAMETRES!$K$4:$K$23)/1000</f>
        <v>#N/A</v>
      </c>
      <c r="CA82" s="100"/>
      <c r="CB82" s="100"/>
      <c r="CC82" s="99"/>
      <c r="CD82" s="29"/>
      <c r="CE82" s="30" t="s">
        <v>22</v>
      </c>
      <c r="CF82" s="30"/>
      <c r="CG82" s="31"/>
      <c r="CH82" s="91"/>
      <c r="CI82" s="99" t="e">
        <f>LOOKUP(CI79,PARAMETRES!$G$4:$G$23,PARAMETRES!$K$4:$K$23)/1000</f>
        <v>#N/A</v>
      </c>
      <c r="CJ82" s="100"/>
      <c r="CK82" s="100"/>
      <c r="CL82" s="99"/>
      <c r="CM82" s="29"/>
      <c r="CN82" s="30" t="s">
        <v>22</v>
      </c>
      <c r="CO82" s="30"/>
      <c r="CP82" s="31"/>
      <c r="CQ82" s="91"/>
    </row>
  </sheetData>
  <sheetProtection sheet="1" selectLockedCells="1"/>
  <mergeCells count="1464">
    <mergeCell ref="A1:A2"/>
    <mergeCell ref="B1:B2"/>
    <mergeCell ref="C1:C2"/>
    <mergeCell ref="D1:D2"/>
    <mergeCell ref="F1:M1"/>
    <mergeCell ref="O1:V1"/>
    <mergeCell ref="X1:AE1"/>
    <mergeCell ref="AG1:AN1"/>
    <mergeCell ref="AP1:AW1"/>
    <mergeCell ref="AY1:BF1"/>
    <mergeCell ref="BH1:BO1"/>
    <mergeCell ref="BQ1:BX1"/>
    <mergeCell ref="BZ1:CG1"/>
    <mergeCell ref="CI1:CP1"/>
    <mergeCell ref="L2:M2"/>
    <mergeCell ref="U2:V2"/>
    <mergeCell ref="AD2:AE2"/>
    <mergeCell ref="AM2:AN2"/>
    <mergeCell ref="AV2:AW2"/>
    <mergeCell ref="BE2:BF2"/>
    <mergeCell ref="BN2:BO2"/>
    <mergeCell ref="BW2:BX2"/>
    <mergeCell ref="CF2:CG2"/>
    <mergeCell ref="CO2:CP2"/>
    <mergeCell ref="A3:A5"/>
    <mergeCell ref="B3:B5"/>
    <mergeCell ref="F3:F5"/>
    <mergeCell ref="G3:G5"/>
    <mergeCell ref="H3:H5"/>
    <mergeCell ref="I3:I5"/>
    <mergeCell ref="J3:J5"/>
    <mergeCell ref="K3:K5"/>
    <mergeCell ref="M3:M5"/>
    <mergeCell ref="O3:O5"/>
    <mergeCell ref="P3:P5"/>
    <mergeCell ref="Q3:Q5"/>
    <mergeCell ref="R3:R5"/>
    <mergeCell ref="S3:S5"/>
    <mergeCell ref="T3:T5"/>
    <mergeCell ref="V3:V5"/>
    <mergeCell ref="X3:X5"/>
    <mergeCell ref="Y3:Y5"/>
    <mergeCell ref="Z3:Z5"/>
    <mergeCell ref="AA3:AA5"/>
    <mergeCell ref="AB3:AB5"/>
    <mergeCell ref="AC3:AC5"/>
    <mergeCell ref="AE3:AE5"/>
    <mergeCell ref="AG3:AG5"/>
    <mergeCell ref="AH3:AH5"/>
    <mergeCell ref="AI3:AI5"/>
    <mergeCell ref="AJ3:AJ5"/>
    <mergeCell ref="AK3:AK5"/>
    <mergeCell ref="AL3:AL5"/>
    <mergeCell ref="AN3:AN5"/>
    <mergeCell ref="AP3:AP5"/>
    <mergeCell ref="AQ3:AQ5"/>
    <mergeCell ref="AR3:AR5"/>
    <mergeCell ref="AS3:AS5"/>
    <mergeCell ref="AT3:AT5"/>
    <mergeCell ref="AU3:AU5"/>
    <mergeCell ref="AW3:AW5"/>
    <mergeCell ref="AY3:AY5"/>
    <mergeCell ref="AZ3:AZ5"/>
    <mergeCell ref="BA3:BA5"/>
    <mergeCell ref="BB3:BB5"/>
    <mergeCell ref="BC3:BC5"/>
    <mergeCell ref="BD3:BD5"/>
    <mergeCell ref="BF3:BF5"/>
    <mergeCell ref="BH3:BH5"/>
    <mergeCell ref="BI3:BI5"/>
    <mergeCell ref="BJ3:BJ5"/>
    <mergeCell ref="BK3:BK5"/>
    <mergeCell ref="BL3:BL5"/>
    <mergeCell ref="BM3:BM5"/>
    <mergeCell ref="BO3:BO5"/>
    <mergeCell ref="BQ3:BQ5"/>
    <mergeCell ref="BR3:BR5"/>
    <mergeCell ref="BS3:BS5"/>
    <mergeCell ref="BT3:BT5"/>
    <mergeCell ref="BU3:BU5"/>
    <mergeCell ref="BV3:BV5"/>
    <mergeCell ref="BX3:BX5"/>
    <mergeCell ref="BZ3:BZ5"/>
    <mergeCell ref="CA3:CA5"/>
    <mergeCell ref="CB3:CB5"/>
    <mergeCell ref="CC3:CC5"/>
    <mergeCell ref="CD3:CD5"/>
    <mergeCell ref="CE3:CE5"/>
    <mergeCell ref="CG3:CG5"/>
    <mergeCell ref="CI3:CI5"/>
    <mergeCell ref="CJ3:CJ5"/>
    <mergeCell ref="CK3:CK5"/>
    <mergeCell ref="CL3:CL5"/>
    <mergeCell ref="CM3:CM5"/>
    <mergeCell ref="CN3:CN5"/>
    <mergeCell ref="CP3:CP5"/>
    <mergeCell ref="A7:A9"/>
    <mergeCell ref="B7:B9"/>
    <mergeCell ref="F7:F9"/>
    <mergeCell ref="G7:G9"/>
    <mergeCell ref="H7:H9"/>
    <mergeCell ref="I7:I9"/>
    <mergeCell ref="J7:J9"/>
    <mergeCell ref="K7:K9"/>
    <mergeCell ref="M7:M9"/>
    <mergeCell ref="O7:O9"/>
    <mergeCell ref="P7:P9"/>
    <mergeCell ref="Q7:Q9"/>
    <mergeCell ref="R7:R9"/>
    <mergeCell ref="S7:S9"/>
    <mergeCell ref="T7:T9"/>
    <mergeCell ref="V7:V9"/>
    <mergeCell ref="X7:X9"/>
    <mergeCell ref="Y7:Y9"/>
    <mergeCell ref="Z7:Z9"/>
    <mergeCell ref="AA7:AA9"/>
    <mergeCell ref="AB7:AB9"/>
    <mergeCell ref="AC7:AC9"/>
    <mergeCell ref="AE7:AE9"/>
    <mergeCell ref="AG7:AG9"/>
    <mergeCell ref="AH7:AH9"/>
    <mergeCell ref="AI7:AI9"/>
    <mergeCell ref="AJ7:AJ9"/>
    <mergeCell ref="AK7:AK9"/>
    <mergeCell ref="AL7:AL9"/>
    <mergeCell ref="AN7:AN9"/>
    <mergeCell ref="AP7:AP9"/>
    <mergeCell ref="AQ7:AQ9"/>
    <mergeCell ref="AR7:AR9"/>
    <mergeCell ref="AS7:AS9"/>
    <mergeCell ref="AT7:AT9"/>
    <mergeCell ref="AU7:AU9"/>
    <mergeCell ref="AW7:AW9"/>
    <mergeCell ref="AY7:AY9"/>
    <mergeCell ref="AZ7:AZ9"/>
    <mergeCell ref="BA7:BA9"/>
    <mergeCell ref="BB7:BB9"/>
    <mergeCell ref="BC7:BC9"/>
    <mergeCell ref="BD7:BD9"/>
    <mergeCell ref="BF7:BF9"/>
    <mergeCell ref="BH7:BH9"/>
    <mergeCell ref="BI7:BI9"/>
    <mergeCell ref="BJ7:BJ9"/>
    <mergeCell ref="BK7:BK9"/>
    <mergeCell ref="BL7:BL9"/>
    <mergeCell ref="BM7:BM9"/>
    <mergeCell ref="BO7:BO9"/>
    <mergeCell ref="BQ7:BQ9"/>
    <mergeCell ref="BR7:BR9"/>
    <mergeCell ref="BS7:BS9"/>
    <mergeCell ref="BT7:BT9"/>
    <mergeCell ref="BU7:BU9"/>
    <mergeCell ref="BV7:BV9"/>
    <mergeCell ref="BX7:BX9"/>
    <mergeCell ref="BZ7:BZ9"/>
    <mergeCell ref="CA7:CA9"/>
    <mergeCell ref="CB7:CB9"/>
    <mergeCell ref="CC7:CC9"/>
    <mergeCell ref="CD7:CD9"/>
    <mergeCell ref="CE7:CE9"/>
    <mergeCell ref="CG7:CG9"/>
    <mergeCell ref="CI7:CI9"/>
    <mergeCell ref="CJ7:CJ9"/>
    <mergeCell ref="CK7:CK9"/>
    <mergeCell ref="CL7:CL9"/>
    <mergeCell ref="CM7:CM9"/>
    <mergeCell ref="CN7:CN9"/>
    <mergeCell ref="CP7:CP9"/>
    <mergeCell ref="A11:A13"/>
    <mergeCell ref="B11:B13"/>
    <mergeCell ref="F11:F13"/>
    <mergeCell ref="G11:G13"/>
    <mergeCell ref="H11:H13"/>
    <mergeCell ref="I11:I13"/>
    <mergeCell ref="J11:J13"/>
    <mergeCell ref="K11:K13"/>
    <mergeCell ref="M11:M13"/>
    <mergeCell ref="O11:O13"/>
    <mergeCell ref="P11:P13"/>
    <mergeCell ref="Q11:Q13"/>
    <mergeCell ref="R11:R13"/>
    <mergeCell ref="S11:S13"/>
    <mergeCell ref="T11:T13"/>
    <mergeCell ref="V11:V13"/>
    <mergeCell ref="X11:X13"/>
    <mergeCell ref="Y11:Y13"/>
    <mergeCell ref="Z11:Z13"/>
    <mergeCell ref="AA11:AA13"/>
    <mergeCell ref="AB11:AB13"/>
    <mergeCell ref="AC11:AC13"/>
    <mergeCell ref="AE11:AE13"/>
    <mergeCell ref="AG11:AG13"/>
    <mergeCell ref="AH11:AH13"/>
    <mergeCell ref="AI11:AI13"/>
    <mergeCell ref="AJ11:AJ13"/>
    <mergeCell ref="AK11:AK13"/>
    <mergeCell ref="AL11:AL13"/>
    <mergeCell ref="AN11:AN13"/>
    <mergeCell ref="AP11:AP13"/>
    <mergeCell ref="AQ11:AQ13"/>
    <mergeCell ref="AR11:AR13"/>
    <mergeCell ref="AS11:AS13"/>
    <mergeCell ref="AT11:AT13"/>
    <mergeCell ref="AU11:AU13"/>
    <mergeCell ref="AW11:AW13"/>
    <mergeCell ref="AY11:AY13"/>
    <mergeCell ref="AZ11:AZ13"/>
    <mergeCell ref="BA11:BA13"/>
    <mergeCell ref="BB11:BB13"/>
    <mergeCell ref="BC11:BC13"/>
    <mergeCell ref="BD11:BD13"/>
    <mergeCell ref="BF11:BF13"/>
    <mergeCell ref="BH11:BH13"/>
    <mergeCell ref="BI11:BI13"/>
    <mergeCell ref="BJ11:BJ13"/>
    <mergeCell ref="BK11:BK13"/>
    <mergeCell ref="BL11:BL13"/>
    <mergeCell ref="BM11:BM13"/>
    <mergeCell ref="BO11:BO13"/>
    <mergeCell ref="BQ11:BQ13"/>
    <mergeCell ref="BR11:BR13"/>
    <mergeCell ref="BS11:BS13"/>
    <mergeCell ref="BT11:BT13"/>
    <mergeCell ref="BU11:BU13"/>
    <mergeCell ref="BV11:BV13"/>
    <mergeCell ref="BX11:BX13"/>
    <mergeCell ref="BZ11:BZ13"/>
    <mergeCell ref="CA11:CA13"/>
    <mergeCell ref="CB11:CB13"/>
    <mergeCell ref="CC11:CC13"/>
    <mergeCell ref="CD11:CD13"/>
    <mergeCell ref="CE11:CE13"/>
    <mergeCell ref="CG11:CG13"/>
    <mergeCell ref="CI11:CI13"/>
    <mergeCell ref="CJ11:CJ13"/>
    <mergeCell ref="CK11:CK13"/>
    <mergeCell ref="CL11:CL13"/>
    <mergeCell ref="CM11:CM13"/>
    <mergeCell ref="CN11:CN13"/>
    <mergeCell ref="CP11:CP13"/>
    <mergeCell ref="A15:A17"/>
    <mergeCell ref="B15:B17"/>
    <mergeCell ref="F15:F17"/>
    <mergeCell ref="G15:G17"/>
    <mergeCell ref="H15:H17"/>
    <mergeCell ref="I15:I17"/>
    <mergeCell ref="J15:J17"/>
    <mergeCell ref="K15:K17"/>
    <mergeCell ref="M15:M17"/>
    <mergeCell ref="O15:O17"/>
    <mergeCell ref="P15:P17"/>
    <mergeCell ref="Q15:Q17"/>
    <mergeCell ref="R15:R17"/>
    <mergeCell ref="S15:S17"/>
    <mergeCell ref="T15:T17"/>
    <mergeCell ref="V15:V17"/>
    <mergeCell ref="X15:X17"/>
    <mergeCell ref="Y15:Y17"/>
    <mergeCell ref="Z15:Z17"/>
    <mergeCell ref="AA15:AA17"/>
    <mergeCell ref="AB15:AB17"/>
    <mergeCell ref="AC15:AC17"/>
    <mergeCell ref="AE15:AE17"/>
    <mergeCell ref="AG15:AG17"/>
    <mergeCell ref="AH15:AH17"/>
    <mergeCell ref="AI15:AI17"/>
    <mergeCell ref="AJ15:AJ17"/>
    <mergeCell ref="AK15:AK17"/>
    <mergeCell ref="AL15:AL17"/>
    <mergeCell ref="AN15:AN17"/>
    <mergeCell ref="AP15:AP17"/>
    <mergeCell ref="AQ15:AQ17"/>
    <mergeCell ref="AR15:AR17"/>
    <mergeCell ref="AS15:AS17"/>
    <mergeCell ref="AT15:AT17"/>
    <mergeCell ref="AU15:AU17"/>
    <mergeCell ref="AW15:AW17"/>
    <mergeCell ref="AY15:AY17"/>
    <mergeCell ref="AZ15:AZ17"/>
    <mergeCell ref="BA15:BA17"/>
    <mergeCell ref="BB15:BB17"/>
    <mergeCell ref="BC15:BC17"/>
    <mergeCell ref="BD15:BD17"/>
    <mergeCell ref="BF15:BF17"/>
    <mergeCell ref="BH15:BH17"/>
    <mergeCell ref="BI15:BI17"/>
    <mergeCell ref="BJ15:BJ17"/>
    <mergeCell ref="BK15:BK17"/>
    <mergeCell ref="BL15:BL17"/>
    <mergeCell ref="BM15:BM17"/>
    <mergeCell ref="BO15:BO17"/>
    <mergeCell ref="BQ15:BQ17"/>
    <mergeCell ref="BR15:BR17"/>
    <mergeCell ref="BS15:BS17"/>
    <mergeCell ref="BT15:BT17"/>
    <mergeCell ref="BU15:BU17"/>
    <mergeCell ref="BV15:BV17"/>
    <mergeCell ref="BX15:BX17"/>
    <mergeCell ref="BZ15:BZ17"/>
    <mergeCell ref="CA15:CA17"/>
    <mergeCell ref="CB15:CB17"/>
    <mergeCell ref="CC15:CC17"/>
    <mergeCell ref="CD15:CD17"/>
    <mergeCell ref="CE15:CE17"/>
    <mergeCell ref="CG15:CG17"/>
    <mergeCell ref="CI15:CI17"/>
    <mergeCell ref="CJ15:CJ17"/>
    <mergeCell ref="CK15:CK17"/>
    <mergeCell ref="CL15:CL17"/>
    <mergeCell ref="CM15:CM17"/>
    <mergeCell ref="CN15:CN17"/>
    <mergeCell ref="CP15:CP17"/>
    <mergeCell ref="A19:A21"/>
    <mergeCell ref="B19:B21"/>
    <mergeCell ref="F19:F21"/>
    <mergeCell ref="G19:G21"/>
    <mergeCell ref="H19:H21"/>
    <mergeCell ref="I19:I21"/>
    <mergeCell ref="J19:J21"/>
    <mergeCell ref="K19:K21"/>
    <mergeCell ref="M19:M21"/>
    <mergeCell ref="O19:O21"/>
    <mergeCell ref="P19:P21"/>
    <mergeCell ref="Q19:Q21"/>
    <mergeCell ref="R19:R21"/>
    <mergeCell ref="S19:S21"/>
    <mergeCell ref="T19:T21"/>
    <mergeCell ref="V19:V21"/>
    <mergeCell ref="X19:X21"/>
    <mergeCell ref="Y19:Y21"/>
    <mergeCell ref="Z19:Z21"/>
    <mergeCell ref="AA19:AA21"/>
    <mergeCell ref="AB19:AB21"/>
    <mergeCell ref="AC19:AC21"/>
    <mergeCell ref="AE19:AE21"/>
    <mergeCell ref="AG19:AG21"/>
    <mergeCell ref="AH19:AH21"/>
    <mergeCell ref="AI19:AI21"/>
    <mergeCell ref="AJ19:AJ21"/>
    <mergeCell ref="AK19:AK21"/>
    <mergeCell ref="AL19:AL21"/>
    <mergeCell ref="AN19:AN21"/>
    <mergeCell ref="AP19:AP21"/>
    <mergeCell ref="AQ19:AQ21"/>
    <mergeCell ref="AR19:AR21"/>
    <mergeCell ref="AS19:AS21"/>
    <mergeCell ref="AT19:AT21"/>
    <mergeCell ref="AU19:AU21"/>
    <mergeCell ref="AW19:AW21"/>
    <mergeCell ref="AY19:AY21"/>
    <mergeCell ref="AZ19:AZ21"/>
    <mergeCell ref="BA19:BA21"/>
    <mergeCell ref="BB19:BB21"/>
    <mergeCell ref="BC19:BC21"/>
    <mergeCell ref="BD19:BD21"/>
    <mergeCell ref="BF19:BF21"/>
    <mergeCell ref="BH19:BH21"/>
    <mergeCell ref="BI19:BI21"/>
    <mergeCell ref="BJ19:BJ21"/>
    <mergeCell ref="BK19:BK21"/>
    <mergeCell ref="BL19:BL21"/>
    <mergeCell ref="BM19:BM21"/>
    <mergeCell ref="BO19:BO21"/>
    <mergeCell ref="BQ19:BQ21"/>
    <mergeCell ref="BR19:BR21"/>
    <mergeCell ref="BS19:BS21"/>
    <mergeCell ref="BT19:BT21"/>
    <mergeCell ref="BU19:BU21"/>
    <mergeCell ref="BV19:BV21"/>
    <mergeCell ref="BX19:BX21"/>
    <mergeCell ref="BZ19:BZ21"/>
    <mergeCell ref="CA19:CA21"/>
    <mergeCell ref="CB19:CB21"/>
    <mergeCell ref="CC19:CC21"/>
    <mergeCell ref="CD19:CD21"/>
    <mergeCell ref="CE19:CE21"/>
    <mergeCell ref="CG19:CG21"/>
    <mergeCell ref="CI19:CI21"/>
    <mergeCell ref="CJ19:CJ21"/>
    <mergeCell ref="CK19:CK21"/>
    <mergeCell ref="CL19:CL21"/>
    <mergeCell ref="CM19:CM21"/>
    <mergeCell ref="CN19:CN21"/>
    <mergeCell ref="CP19:CP21"/>
    <mergeCell ref="A23:A25"/>
    <mergeCell ref="B23:B25"/>
    <mergeCell ref="F23:F25"/>
    <mergeCell ref="G23:G25"/>
    <mergeCell ref="H23:H25"/>
    <mergeCell ref="I23:I25"/>
    <mergeCell ref="J23:J25"/>
    <mergeCell ref="K23:K25"/>
    <mergeCell ref="M23:M25"/>
    <mergeCell ref="O23:O25"/>
    <mergeCell ref="P23:P25"/>
    <mergeCell ref="Q23:Q25"/>
    <mergeCell ref="R23:R25"/>
    <mergeCell ref="S23:S25"/>
    <mergeCell ref="T23:T25"/>
    <mergeCell ref="V23:V25"/>
    <mergeCell ref="X23:X25"/>
    <mergeCell ref="Y23:Y25"/>
    <mergeCell ref="Z23:Z25"/>
    <mergeCell ref="AA23:AA25"/>
    <mergeCell ref="AB23:AB25"/>
    <mergeCell ref="AC23:AC25"/>
    <mergeCell ref="AE23:AE25"/>
    <mergeCell ref="AG23:AG25"/>
    <mergeCell ref="AH23:AH25"/>
    <mergeCell ref="AI23:AI25"/>
    <mergeCell ref="AJ23:AJ25"/>
    <mergeCell ref="AK23:AK25"/>
    <mergeCell ref="AL23:AL25"/>
    <mergeCell ref="AN23:AN25"/>
    <mergeCell ref="AP23:AP25"/>
    <mergeCell ref="AQ23:AQ25"/>
    <mergeCell ref="AR23:AR25"/>
    <mergeCell ref="AS23:AS25"/>
    <mergeCell ref="AT23:AT25"/>
    <mergeCell ref="AU23:AU25"/>
    <mergeCell ref="AW23:AW25"/>
    <mergeCell ref="AY23:AY25"/>
    <mergeCell ref="AZ23:AZ25"/>
    <mergeCell ref="BA23:BA25"/>
    <mergeCell ref="BB23:BB25"/>
    <mergeCell ref="BC23:BC25"/>
    <mergeCell ref="BD23:BD25"/>
    <mergeCell ref="BF23:BF25"/>
    <mergeCell ref="BH23:BH25"/>
    <mergeCell ref="BI23:BI25"/>
    <mergeCell ref="BJ23:BJ25"/>
    <mergeCell ref="BK23:BK25"/>
    <mergeCell ref="BL23:BL25"/>
    <mergeCell ref="BM23:BM25"/>
    <mergeCell ref="BO23:BO25"/>
    <mergeCell ref="BQ23:BQ25"/>
    <mergeCell ref="BR23:BR25"/>
    <mergeCell ref="BS23:BS25"/>
    <mergeCell ref="BT23:BT25"/>
    <mergeCell ref="BU23:BU25"/>
    <mergeCell ref="BV23:BV25"/>
    <mergeCell ref="BX23:BX25"/>
    <mergeCell ref="BZ23:BZ25"/>
    <mergeCell ref="CA23:CA25"/>
    <mergeCell ref="CB23:CB25"/>
    <mergeCell ref="CC23:CC25"/>
    <mergeCell ref="CD23:CD25"/>
    <mergeCell ref="CE23:CE25"/>
    <mergeCell ref="CG23:CG25"/>
    <mergeCell ref="CI23:CI25"/>
    <mergeCell ref="CJ23:CJ25"/>
    <mergeCell ref="CK23:CK25"/>
    <mergeCell ref="CL23:CL25"/>
    <mergeCell ref="CM23:CM25"/>
    <mergeCell ref="CN23:CN25"/>
    <mergeCell ref="CP23:CP25"/>
    <mergeCell ref="A27:A29"/>
    <mergeCell ref="B27:B29"/>
    <mergeCell ref="F27:F29"/>
    <mergeCell ref="G27:G29"/>
    <mergeCell ref="H27:H29"/>
    <mergeCell ref="I27:I29"/>
    <mergeCell ref="J27:J29"/>
    <mergeCell ref="K27:K29"/>
    <mergeCell ref="M27:M29"/>
    <mergeCell ref="O27:O29"/>
    <mergeCell ref="P27:P29"/>
    <mergeCell ref="Q27:Q29"/>
    <mergeCell ref="R27:R29"/>
    <mergeCell ref="S27:S29"/>
    <mergeCell ref="T27:T29"/>
    <mergeCell ref="V27:V29"/>
    <mergeCell ref="X27:X29"/>
    <mergeCell ref="Y27:Y29"/>
    <mergeCell ref="Z27:Z29"/>
    <mergeCell ref="AA27:AA29"/>
    <mergeCell ref="AB27:AB29"/>
    <mergeCell ref="AC27:AC29"/>
    <mergeCell ref="AE27:AE29"/>
    <mergeCell ref="AG27:AG29"/>
    <mergeCell ref="AH27:AH29"/>
    <mergeCell ref="AI27:AI29"/>
    <mergeCell ref="AJ27:AJ29"/>
    <mergeCell ref="AK27:AK29"/>
    <mergeCell ref="AL27:AL29"/>
    <mergeCell ref="AN27:AN29"/>
    <mergeCell ref="AP27:AP29"/>
    <mergeCell ref="AQ27:AQ29"/>
    <mergeCell ref="AR27:AR29"/>
    <mergeCell ref="AS27:AS29"/>
    <mergeCell ref="AT27:AT29"/>
    <mergeCell ref="AU27:AU29"/>
    <mergeCell ref="AW27:AW29"/>
    <mergeCell ref="AY27:AY29"/>
    <mergeCell ref="AZ27:AZ29"/>
    <mergeCell ref="BA27:BA29"/>
    <mergeCell ref="BB27:BB29"/>
    <mergeCell ref="BC27:BC29"/>
    <mergeCell ref="BD27:BD29"/>
    <mergeCell ref="BF27:BF29"/>
    <mergeCell ref="BH27:BH29"/>
    <mergeCell ref="BI27:BI29"/>
    <mergeCell ref="BJ27:BJ29"/>
    <mergeCell ref="BK27:BK29"/>
    <mergeCell ref="BL27:BL29"/>
    <mergeCell ref="BM27:BM29"/>
    <mergeCell ref="BO27:BO29"/>
    <mergeCell ref="BQ27:BQ29"/>
    <mergeCell ref="BR27:BR29"/>
    <mergeCell ref="BS27:BS29"/>
    <mergeCell ref="BT27:BT29"/>
    <mergeCell ref="BU27:BU29"/>
    <mergeCell ref="BV27:BV29"/>
    <mergeCell ref="BX27:BX29"/>
    <mergeCell ref="BZ27:BZ29"/>
    <mergeCell ref="CA27:CA29"/>
    <mergeCell ref="CB27:CB29"/>
    <mergeCell ref="CC27:CC29"/>
    <mergeCell ref="CD27:CD29"/>
    <mergeCell ref="CE27:CE29"/>
    <mergeCell ref="CG27:CG29"/>
    <mergeCell ref="CI27:CI29"/>
    <mergeCell ref="CJ27:CJ29"/>
    <mergeCell ref="CK27:CK29"/>
    <mergeCell ref="CL27:CL29"/>
    <mergeCell ref="CM27:CM29"/>
    <mergeCell ref="CN27:CN29"/>
    <mergeCell ref="CP27:CP29"/>
    <mergeCell ref="A31:A33"/>
    <mergeCell ref="B31:B33"/>
    <mergeCell ref="F31:F33"/>
    <mergeCell ref="G31:G33"/>
    <mergeCell ref="H31:H33"/>
    <mergeCell ref="I31:I33"/>
    <mergeCell ref="J31:J33"/>
    <mergeCell ref="K31:K33"/>
    <mergeCell ref="M31:M33"/>
    <mergeCell ref="O31:O33"/>
    <mergeCell ref="P31:P33"/>
    <mergeCell ref="Q31:Q33"/>
    <mergeCell ref="R31:R33"/>
    <mergeCell ref="S31:S33"/>
    <mergeCell ref="T31:T33"/>
    <mergeCell ref="V31:V33"/>
    <mergeCell ref="X31:X33"/>
    <mergeCell ref="Y31:Y33"/>
    <mergeCell ref="Z31:Z33"/>
    <mergeCell ref="AA31:AA33"/>
    <mergeCell ref="AB31:AB33"/>
    <mergeCell ref="AC31:AC33"/>
    <mergeCell ref="AE31:AE33"/>
    <mergeCell ref="AG31:AG33"/>
    <mergeCell ref="AH31:AH33"/>
    <mergeCell ref="AI31:AI33"/>
    <mergeCell ref="AJ31:AJ33"/>
    <mergeCell ref="AK31:AK33"/>
    <mergeCell ref="AL31:AL33"/>
    <mergeCell ref="AN31:AN33"/>
    <mergeCell ref="AP31:AP33"/>
    <mergeCell ref="AQ31:AQ33"/>
    <mergeCell ref="AR31:AR33"/>
    <mergeCell ref="AS31:AS33"/>
    <mergeCell ref="AT31:AT33"/>
    <mergeCell ref="AU31:AU33"/>
    <mergeCell ref="AW31:AW33"/>
    <mergeCell ref="AY31:AY33"/>
    <mergeCell ref="AZ31:AZ33"/>
    <mergeCell ref="BA31:BA33"/>
    <mergeCell ref="BB31:BB33"/>
    <mergeCell ref="BC31:BC33"/>
    <mergeCell ref="BD31:BD33"/>
    <mergeCell ref="BF31:BF33"/>
    <mergeCell ref="BH31:BH33"/>
    <mergeCell ref="BI31:BI33"/>
    <mergeCell ref="BJ31:BJ33"/>
    <mergeCell ref="BK31:BK33"/>
    <mergeCell ref="BL31:BL33"/>
    <mergeCell ref="BM31:BM33"/>
    <mergeCell ref="BO31:BO33"/>
    <mergeCell ref="BQ31:BQ33"/>
    <mergeCell ref="BR31:BR33"/>
    <mergeCell ref="BS31:BS33"/>
    <mergeCell ref="BT31:BT33"/>
    <mergeCell ref="BU31:BU33"/>
    <mergeCell ref="BV31:BV33"/>
    <mergeCell ref="BX31:BX33"/>
    <mergeCell ref="BZ31:BZ33"/>
    <mergeCell ref="CA31:CA33"/>
    <mergeCell ref="CB31:CB33"/>
    <mergeCell ref="CC31:CC33"/>
    <mergeCell ref="CD31:CD33"/>
    <mergeCell ref="CE31:CE33"/>
    <mergeCell ref="CG31:CG33"/>
    <mergeCell ref="CI31:CI33"/>
    <mergeCell ref="CJ31:CJ33"/>
    <mergeCell ref="CK31:CK33"/>
    <mergeCell ref="CL31:CL33"/>
    <mergeCell ref="CM31:CM33"/>
    <mergeCell ref="CN31:CN33"/>
    <mergeCell ref="CP31:CP33"/>
    <mergeCell ref="A35:A37"/>
    <mergeCell ref="B35:B37"/>
    <mergeCell ref="F35:F37"/>
    <mergeCell ref="G35:G37"/>
    <mergeCell ref="H35:H37"/>
    <mergeCell ref="I35:I37"/>
    <mergeCell ref="J35:J37"/>
    <mergeCell ref="K35:K37"/>
    <mergeCell ref="M35:M37"/>
    <mergeCell ref="O35:O37"/>
    <mergeCell ref="P35:P37"/>
    <mergeCell ref="Q35:Q37"/>
    <mergeCell ref="R35:R37"/>
    <mergeCell ref="S35:S37"/>
    <mergeCell ref="T35:T37"/>
    <mergeCell ref="V35:V37"/>
    <mergeCell ref="X35:X37"/>
    <mergeCell ref="Y35:Y37"/>
    <mergeCell ref="Z35:Z37"/>
    <mergeCell ref="AA35:AA37"/>
    <mergeCell ref="AB35:AB37"/>
    <mergeCell ref="AC35:AC37"/>
    <mergeCell ref="AE35:AE37"/>
    <mergeCell ref="AG35:AG37"/>
    <mergeCell ref="AH35:AH37"/>
    <mergeCell ref="AI35:AI37"/>
    <mergeCell ref="AJ35:AJ37"/>
    <mergeCell ref="AK35:AK37"/>
    <mergeCell ref="AL35:AL37"/>
    <mergeCell ref="AN35:AN37"/>
    <mergeCell ref="AP35:AP37"/>
    <mergeCell ref="AQ35:AQ37"/>
    <mergeCell ref="AR35:AR37"/>
    <mergeCell ref="AS35:AS37"/>
    <mergeCell ref="AT35:AT37"/>
    <mergeCell ref="AU35:AU37"/>
    <mergeCell ref="AW35:AW37"/>
    <mergeCell ref="AY35:AY37"/>
    <mergeCell ref="AZ35:AZ37"/>
    <mergeCell ref="BA35:BA37"/>
    <mergeCell ref="BB35:BB37"/>
    <mergeCell ref="BC35:BC37"/>
    <mergeCell ref="BD35:BD37"/>
    <mergeCell ref="BF35:BF37"/>
    <mergeCell ref="BH35:BH37"/>
    <mergeCell ref="BI35:BI37"/>
    <mergeCell ref="BJ35:BJ37"/>
    <mergeCell ref="BK35:BK37"/>
    <mergeCell ref="BL35:BL37"/>
    <mergeCell ref="BM35:BM37"/>
    <mergeCell ref="BO35:BO37"/>
    <mergeCell ref="BQ35:BQ37"/>
    <mergeCell ref="BR35:BR37"/>
    <mergeCell ref="BS35:BS37"/>
    <mergeCell ref="BT35:BT37"/>
    <mergeCell ref="BU35:BU37"/>
    <mergeCell ref="BV35:BV37"/>
    <mergeCell ref="BX35:BX37"/>
    <mergeCell ref="BZ35:BZ37"/>
    <mergeCell ref="CA35:CA37"/>
    <mergeCell ref="CB35:CB37"/>
    <mergeCell ref="CC35:CC37"/>
    <mergeCell ref="CD35:CD37"/>
    <mergeCell ref="CE35:CE37"/>
    <mergeCell ref="CG35:CG37"/>
    <mergeCell ref="CI35:CI37"/>
    <mergeCell ref="CJ35:CJ37"/>
    <mergeCell ref="CK35:CK37"/>
    <mergeCell ref="CL35:CL37"/>
    <mergeCell ref="CM35:CM37"/>
    <mergeCell ref="CN35:CN37"/>
    <mergeCell ref="CP35:CP37"/>
    <mergeCell ref="A39:A41"/>
    <mergeCell ref="B39:B41"/>
    <mergeCell ref="F39:F41"/>
    <mergeCell ref="G39:G41"/>
    <mergeCell ref="H39:H41"/>
    <mergeCell ref="I39:I41"/>
    <mergeCell ref="J39:J41"/>
    <mergeCell ref="K39:K41"/>
    <mergeCell ref="M39:M41"/>
    <mergeCell ref="O39:O41"/>
    <mergeCell ref="P39:P41"/>
    <mergeCell ref="Q39:Q41"/>
    <mergeCell ref="R39:R41"/>
    <mergeCell ref="S39:S41"/>
    <mergeCell ref="T39:T41"/>
    <mergeCell ref="V39:V41"/>
    <mergeCell ref="X39:X41"/>
    <mergeCell ref="Y39:Y41"/>
    <mergeCell ref="Z39:Z41"/>
    <mergeCell ref="AA39:AA41"/>
    <mergeCell ref="AB39:AB41"/>
    <mergeCell ref="AC39:AC41"/>
    <mergeCell ref="AE39:AE41"/>
    <mergeCell ref="AG39:AG41"/>
    <mergeCell ref="AH39:AH41"/>
    <mergeCell ref="AI39:AI41"/>
    <mergeCell ref="AJ39:AJ41"/>
    <mergeCell ref="AK39:AK41"/>
    <mergeCell ref="AL39:AL41"/>
    <mergeCell ref="AN39:AN41"/>
    <mergeCell ref="AP39:AP41"/>
    <mergeCell ref="AQ39:AQ41"/>
    <mergeCell ref="AR39:AR41"/>
    <mergeCell ref="AS39:AS41"/>
    <mergeCell ref="AT39:AT41"/>
    <mergeCell ref="AU39:AU41"/>
    <mergeCell ref="AW39:AW41"/>
    <mergeCell ref="AY39:AY41"/>
    <mergeCell ref="AZ39:AZ41"/>
    <mergeCell ref="BA39:BA41"/>
    <mergeCell ref="BB39:BB41"/>
    <mergeCell ref="BC39:BC41"/>
    <mergeCell ref="BD39:BD41"/>
    <mergeCell ref="BF39:BF41"/>
    <mergeCell ref="BH39:BH41"/>
    <mergeCell ref="BI39:BI41"/>
    <mergeCell ref="BJ39:BJ41"/>
    <mergeCell ref="BK39:BK41"/>
    <mergeCell ref="BL39:BL41"/>
    <mergeCell ref="BM39:BM41"/>
    <mergeCell ref="BO39:BO41"/>
    <mergeCell ref="BQ39:BQ41"/>
    <mergeCell ref="BR39:BR41"/>
    <mergeCell ref="BS39:BS41"/>
    <mergeCell ref="BT39:BT41"/>
    <mergeCell ref="BU39:BU41"/>
    <mergeCell ref="BV39:BV41"/>
    <mergeCell ref="BX39:BX41"/>
    <mergeCell ref="BZ39:BZ41"/>
    <mergeCell ref="CA39:CA41"/>
    <mergeCell ref="CB39:CB41"/>
    <mergeCell ref="CC39:CC41"/>
    <mergeCell ref="CD39:CD41"/>
    <mergeCell ref="CE39:CE41"/>
    <mergeCell ref="CG39:CG41"/>
    <mergeCell ref="CI39:CI41"/>
    <mergeCell ref="CJ39:CJ41"/>
    <mergeCell ref="CK39:CK41"/>
    <mergeCell ref="CL39:CL41"/>
    <mergeCell ref="CM39:CM41"/>
    <mergeCell ref="CN39:CN41"/>
    <mergeCell ref="CP39:CP41"/>
    <mergeCell ref="A43:A45"/>
    <mergeCell ref="B43:B45"/>
    <mergeCell ref="F43:F45"/>
    <mergeCell ref="G43:G45"/>
    <mergeCell ref="H43:H45"/>
    <mergeCell ref="I43:I45"/>
    <mergeCell ref="J43:J45"/>
    <mergeCell ref="K43:K45"/>
    <mergeCell ref="M43:M45"/>
    <mergeCell ref="O43:O45"/>
    <mergeCell ref="P43:P45"/>
    <mergeCell ref="Q43:Q45"/>
    <mergeCell ref="R43:R45"/>
    <mergeCell ref="S43:S45"/>
    <mergeCell ref="T43:T45"/>
    <mergeCell ref="V43:V45"/>
    <mergeCell ref="X43:X45"/>
    <mergeCell ref="Y43:Y45"/>
    <mergeCell ref="Z43:Z45"/>
    <mergeCell ref="AA43:AA45"/>
    <mergeCell ref="AB43:AB45"/>
    <mergeCell ref="AC43:AC45"/>
    <mergeCell ref="AE43:AE45"/>
    <mergeCell ref="AG43:AG45"/>
    <mergeCell ref="AH43:AH45"/>
    <mergeCell ref="AI43:AI45"/>
    <mergeCell ref="AJ43:AJ45"/>
    <mergeCell ref="AK43:AK45"/>
    <mergeCell ref="AL43:AL45"/>
    <mergeCell ref="AN43:AN45"/>
    <mergeCell ref="AP43:AP45"/>
    <mergeCell ref="AQ43:AQ45"/>
    <mergeCell ref="AR43:AR45"/>
    <mergeCell ref="AS43:AS45"/>
    <mergeCell ref="AT43:AT45"/>
    <mergeCell ref="AU43:AU45"/>
    <mergeCell ref="AW43:AW45"/>
    <mergeCell ref="AY43:AY45"/>
    <mergeCell ref="AZ43:AZ45"/>
    <mergeCell ref="BA43:BA45"/>
    <mergeCell ref="BB43:BB45"/>
    <mergeCell ref="BC43:BC45"/>
    <mergeCell ref="BD43:BD45"/>
    <mergeCell ref="BF43:BF45"/>
    <mergeCell ref="BH43:BH45"/>
    <mergeCell ref="BI43:BI45"/>
    <mergeCell ref="BJ43:BJ45"/>
    <mergeCell ref="BK43:BK45"/>
    <mergeCell ref="BL43:BL45"/>
    <mergeCell ref="BM43:BM45"/>
    <mergeCell ref="BO43:BO45"/>
    <mergeCell ref="BQ43:BQ45"/>
    <mergeCell ref="BR43:BR45"/>
    <mergeCell ref="BS43:BS45"/>
    <mergeCell ref="BT43:BT45"/>
    <mergeCell ref="BU43:BU45"/>
    <mergeCell ref="BV43:BV45"/>
    <mergeCell ref="BX43:BX45"/>
    <mergeCell ref="BZ43:BZ45"/>
    <mergeCell ref="CA43:CA45"/>
    <mergeCell ref="CB43:CB45"/>
    <mergeCell ref="CC43:CC45"/>
    <mergeCell ref="CD43:CD45"/>
    <mergeCell ref="CE43:CE45"/>
    <mergeCell ref="CG43:CG45"/>
    <mergeCell ref="CI43:CI45"/>
    <mergeCell ref="CJ43:CJ45"/>
    <mergeCell ref="CK43:CK45"/>
    <mergeCell ref="CL43:CL45"/>
    <mergeCell ref="CM43:CM45"/>
    <mergeCell ref="CN43:CN45"/>
    <mergeCell ref="CP43:CP45"/>
    <mergeCell ref="A47:A49"/>
    <mergeCell ref="B47:B49"/>
    <mergeCell ref="F47:F49"/>
    <mergeCell ref="G47:G49"/>
    <mergeCell ref="H47:H49"/>
    <mergeCell ref="I47:I49"/>
    <mergeCell ref="J47:J49"/>
    <mergeCell ref="K47:K49"/>
    <mergeCell ref="M47:M49"/>
    <mergeCell ref="O47:O49"/>
    <mergeCell ref="P47:P49"/>
    <mergeCell ref="Q47:Q49"/>
    <mergeCell ref="R47:R49"/>
    <mergeCell ref="S47:S49"/>
    <mergeCell ref="T47:T49"/>
    <mergeCell ref="V47:V49"/>
    <mergeCell ref="X47:X49"/>
    <mergeCell ref="Y47:Y49"/>
    <mergeCell ref="Z47:Z49"/>
    <mergeCell ref="AA47:AA49"/>
    <mergeCell ref="AB47:AB49"/>
    <mergeCell ref="AC47:AC49"/>
    <mergeCell ref="AE47:AE49"/>
    <mergeCell ref="AG47:AG49"/>
    <mergeCell ref="AH47:AH49"/>
    <mergeCell ref="AI47:AI49"/>
    <mergeCell ref="AJ47:AJ49"/>
    <mergeCell ref="AK47:AK49"/>
    <mergeCell ref="AL47:AL49"/>
    <mergeCell ref="AN47:AN49"/>
    <mergeCell ref="AP47:AP49"/>
    <mergeCell ref="AQ47:AQ49"/>
    <mergeCell ref="AR47:AR49"/>
    <mergeCell ref="AS47:AS49"/>
    <mergeCell ref="AT47:AT49"/>
    <mergeCell ref="AU47:AU49"/>
    <mergeCell ref="AW47:AW49"/>
    <mergeCell ref="AY47:AY49"/>
    <mergeCell ref="AZ47:AZ49"/>
    <mergeCell ref="BA47:BA49"/>
    <mergeCell ref="BB47:BB49"/>
    <mergeCell ref="BC47:BC49"/>
    <mergeCell ref="BD47:BD49"/>
    <mergeCell ref="BF47:BF49"/>
    <mergeCell ref="BH47:BH49"/>
    <mergeCell ref="BI47:BI49"/>
    <mergeCell ref="BJ47:BJ49"/>
    <mergeCell ref="BK47:BK49"/>
    <mergeCell ref="BL47:BL49"/>
    <mergeCell ref="BM47:BM49"/>
    <mergeCell ref="BO47:BO49"/>
    <mergeCell ref="BQ47:BQ49"/>
    <mergeCell ref="BR47:BR49"/>
    <mergeCell ref="BS47:BS49"/>
    <mergeCell ref="BT47:BT49"/>
    <mergeCell ref="BU47:BU49"/>
    <mergeCell ref="BV47:BV49"/>
    <mergeCell ref="BX47:BX49"/>
    <mergeCell ref="BZ47:BZ49"/>
    <mergeCell ref="CA47:CA49"/>
    <mergeCell ref="CB47:CB49"/>
    <mergeCell ref="CC47:CC49"/>
    <mergeCell ref="CD47:CD49"/>
    <mergeCell ref="CE47:CE49"/>
    <mergeCell ref="CG47:CG49"/>
    <mergeCell ref="CI47:CI49"/>
    <mergeCell ref="CJ47:CJ49"/>
    <mergeCell ref="CK47:CK49"/>
    <mergeCell ref="CL47:CL49"/>
    <mergeCell ref="CM47:CM49"/>
    <mergeCell ref="CN47:CN49"/>
    <mergeCell ref="CP47:CP49"/>
    <mergeCell ref="A51:A53"/>
    <mergeCell ref="B51:B53"/>
    <mergeCell ref="F51:F53"/>
    <mergeCell ref="G51:G53"/>
    <mergeCell ref="H51:H53"/>
    <mergeCell ref="I51:I53"/>
    <mergeCell ref="J51:J53"/>
    <mergeCell ref="K51:K53"/>
    <mergeCell ref="M51:M53"/>
    <mergeCell ref="O51:O53"/>
    <mergeCell ref="P51:P53"/>
    <mergeCell ref="Q51:Q53"/>
    <mergeCell ref="R51:R53"/>
    <mergeCell ref="S51:S53"/>
    <mergeCell ref="T51:T53"/>
    <mergeCell ref="V51:V53"/>
    <mergeCell ref="X51:X53"/>
    <mergeCell ref="Y51:Y53"/>
    <mergeCell ref="Z51:Z53"/>
    <mergeCell ref="AA51:AA53"/>
    <mergeCell ref="AB51:AB53"/>
    <mergeCell ref="AC51:AC53"/>
    <mergeCell ref="AE51:AE53"/>
    <mergeCell ref="AG51:AG53"/>
    <mergeCell ref="AH51:AH53"/>
    <mergeCell ref="AI51:AI53"/>
    <mergeCell ref="AJ51:AJ53"/>
    <mergeCell ref="AK51:AK53"/>
    <mergeCell ref="AL51:AL53"/>
    <mergeCell ref="AN51:AN53"/>
    <mergeCell ref="AP51:AP53"/>
    <mergeCell ref="AQ51:AQ53"/>
    <mergeCell ref="AR51:AR53"/>
    <mergeCell ref="AS51:AS53"/>
    <mergeCell ref="AT51:AT53"/>
    <mergeCell ref="AU51:AU53"/>
    <mergeCell ref="AW51:AW53"/>
    <mergeCell ref="AY51:AY53"/>
    <mergeCell ref="AZ51:AZ53"/>
    <mergeCell ref="BA51:BA53"/>
    <mergeCell ref="BB51:BB53"/>
    <mergeCell ref="BC51:BC53"/>
    <mergeCell ref="BD51:BD53"/>
    <mergeCell ref="BF51:BF53"/>
    <mergeCell ref="BH51:BH53"/>
    <mergeCell ref="BI51:BI53"/>
    <mergeCell ref="BJ51:BJ53"/>
    <mergeCell ref="BK51:BK53"/>
    <mergeCell ref="BL51:BL53"/>
    <mergeCell ref="BM51:BM53"/>
    <mergeCell ref="BO51:BO53"/>
    <mergeCell ref="BQ51:BQ53"/>
    <mergeCell ref="BR51:BR53"/>
    <mergeCell ref="BS51:BS53"/>
    <mergeCell ref="BT51:BT53"/>
    <mergeCell ref="BU51:BU53"/>
    <mergeCell ref="BV51:BV53"/>
    <mergeCell ref="BX51:BX53"/>
    <mergeCell ref="BZ51:BZ53"/>
    <mergeCell ref="CA51:CA53"/>
    <mergeCell ref="CB51:CB53"/>
    <mergeCell ref="CC51:CC53"/>
    <mergeCell ref="CD51:CD53"/>
    <mergeCell ref="CE51:CE53"/>
    <mergeCell ref="CG51:CG53"/>
    <mergeCell ref="CI51:CI53"/>
    <mergeCell ref="CJ51:CJ53"/>
    <mergeCell ref="CK51:CK53"/>
    <mergeCell ref="CL51:CL53"/>
    <mergeCell ref="CM51:CM53"/>
    <mergeCell ref="CN51:CN53"/>
    <mergeCell ref="CP51:CP53"/>
    <mergeCell ref="A55:A57"/>
    <mergeCell ref="B55:B57"/>
    <mergeCell ref="F55:F57"/>
    <mergeCell ref="G55:G57"/>
    <mergeCell ref="H55:H57"/>
    <mergeCell ref="I55:I57"/>
    <mergeCell ref="J55:J57"/>
    <mergeCell ref="K55:K57"/>
    <mergeCell ref="M55:M57"/>
    <mergeCell ref="O55:O57"/>
    <mergeCell ref="P55:P57"/>
    <mergeCell ref="Q55:Q57"/>
    <mergeCell ref="R55:R57"/>
    <mergeCell ref="S55:S57"/>
    <mergeCell ref="T55:T57"/>
    <mergeCell ref="V55:V57"/>
    <mergeCell ref="X55:X57"/>
    <mergeCell ref="Y55:Y57"/>
    <mergeCell ref="Z55:Z57"/>
    <mergeCell ref="AA55:AA57"/>
    <mergeCell ref="AB55:AB57"/>
    <mergeCell ref="AC55:AC57"/>
    <mergeCell ref="AE55:AE57"/>
    <mergeCell ref="AG55:AG57"/>
    <mergeCell ref="AH55:AH57"/>
    <mergeCell ref="AI55:AI57"/>
    <mergeCell ref="AJ55:AJ57"/>
    <mergeCell ref="AK55:AK57"/>
    <mergeCell ref="AL55:AL57"/>
    <mergeCell ref="AN55:AN57"/>
    <mergeCell ref="AP55:AP57"/>
    <mergeCell ref="AQ55:AQ57"/>
    <mergeCell ref="AR55:AR57"/>
    <mergeCell ref="AS55:AS57"/>
    <mergeCell ref="AT55:AT57"/>
    <mergeCell ref="AU55:AU57"/>
    <mergeCell ref="AW55:AW57"/>
    <mergeCell ref="AY55:AY57"/>
    <mergeCell ref="AZ55:AZ57"/>
    <mergeCell ref="BA55:BA57"/>
    <mergeCell ref="BB55:BB57"/>
    <mergeCell ref="BC55:BC57"/>
    <mergeCell ref="BD55:BD57"/>
    <mergeCell ref="BF55:BF57"/>
    <mergeCell ref="BH55:BH57"/>
    <mergeCell ref="BI55:BI57"/>
    <mergeCell ref="BJ55:BJ57"/>
    <mergeCell ref="BK55:BK57"/>
    <mergeCell ref="BL55:BL57"/>
    <mergeCell ref="BM55:BM57"/>
    <mergeCell ref="BO55:BO57"/>
    <mergeCell ref="BQ55:BQ57"/>
    <mergeCell ref="BR55:BR57"/>
    <mergeCell ref="BS55:BS57"/>
    <mergeCell ref="BT55:BT57"/>
    <mergeCell ref="BU55:BU57"/>
    <mergeCell ref="BV55:BV57"/>
    <mergeCell ref="BX55:BX57"/>
    <mergeCell ref="BZ55:BZ57"/>
    <mergeCell ref="CA55:CA57"/>
    <mergeCell ref="CB55:CB57"/>
    <mergeCell ref="CC55:CC57"/>
    <mergeCell ref="CD55:CD57"/>
    <mergeCell ref="CE55:CE57"/>
    <mergeCell ref="CG55:CG57"/>
    <mergeCell ref="CI55:CI57"/>
    <mergeCell ref="CJ55:CJ57"/>
    <mergeCell ref="CK55:CK57"/>
    <mergeCell ref="CL55:CL57"/>
    <mergeCell ref="CM55:CM57"/>
    <mergeCell ref="CN55:CN57"/>
    <mergeCell ref="CP55:CP57"/>
    <mergeCell ref="A59:A61"/>
    <mergeCell ref="B59:B61"/>
    <mergeCell ref="F59:F61"/>
    <mergeCell ref="G59:G61"/>
    <mergeCell ref="H59:H61"/>
    <mergeCell ref="I59:I61"/>
    <mergeCell ref="J59:J61"/>
    <mergeCell ref="K59:K61"/>
    <mergeCell ref="M59:M61"/>
    <mergeCell ref="O59:O61"/>
    <mergeCell ref="P59:P61"/>
    <mergeCell ref="Q59:Q61"/>
    <mergeCell ref="R59:R61"/>
    <mergeCell ref="S59:S61"/>
    <mergeCell ref="T59:T61"/>
    <mergeCell ref="V59:V61"/>
    <mergeCell ref="X59:X61"/>
    <mergeCell ref="Y59:Y61"/>
    <mergeCell ref="Z59:Z61"/>
    <mergeCell ref="AA59:AA61"/>
    <mergeCell ref="AB59:AB61"/>
    <mergeCell ref="AC59:AC61"/>
    <mergeCell ref="AE59:AE61"/>
    <mergeCell ref="AG59:AG61"/>
    <mergeCell ref="AH59:AH61"/>
    <mergeCell ref="AI59:AI61"/>
    <mergeCell ref="AJ59:AJ61"/>
    <mergeCell ref="AK59:AK61"/>
    <mergeCell ref="AL59:AL61"/>
    <mergeCell ref="AN59:AN61"/>
    <mergeCell ref="AP59:AP61"/>
    <mergeCell ref="AQ59:AQ61"/>
    <mergeCell ref="AR59:AR61"/>
    <mergeCell ref="AS59:AS61"/>
    <mergeCell ref="AT59:AT61"/>
    <mergeCell ref="AU59:AU61"/>
    <mergeCell ref="AW59:AW61"/>
    <mergeCell ref="AY59:AY61"/>
    <mergeCell ref="AZ59:AZ61"/>
    <mergeCell ref="BA59:BA61"/>
    <mergeCell ref="BB59:BB61"/>
    <mergeCell ref="BC59:BC61"/>
    <mergeCell ref="BD59:BD61"/>
    <mergeCell ref="BF59:BF61"/>
    <mergeCell ref="BH59:BH61"/>
    <mergeCell ref="BI59:BI61"/>
    <mergeCell ref="BJ59:BJ61"/>
    <mergeCell ref="BK59:BK61"/>
    <mergeCell ref="BL59:BL61"/>
    <mergeCell ref="BM59:BM61"/>
    <mergeCell ref="BO59:BO61"/>
    <mergeCell ref="BQ59:BQ61"/>
    <mergeCell ref="BR59:BR61"/>
    <mergeCell ref="BS59:BS61"/>
    <mergeCell ref="BT59:BT61"/>
    <mergeCell ref="BU59:BU61"/>
    <mergeCell ref="BV59:BV61"/>
    <mergeCell ref="BX59:BX61"/>
    <mergeCell ref="BZ59:BZ61"/>
    <mergeCell ref="CA59:CA61"/>
    <mergeCell ref="CB59:CB61"/>
    <mergeCell ref="CC59:CC61"/>
    <mergeCell ref="CD59:CD61"/>
    <mergeCell ref="CE59:CE61"/>
    <mergeCell ref="CG59:CG61"/>
    <mergeCell ref="CI59:CI61"/>
    <mergeCell ref="CJ59:CJ61"/>
    <mergeCell ref="CK59:CK61"/>
    <mergeCell ref="CL59:CL61"/>
    <mergeCell ref="CM59:CM61"/>
    <mergeCell ref="CN59:CN61"/>
    <mergeCell ref="CP59:CP61"/>
    <mergeCell ref="A63:A65"/>
    <mergeCell ref="B63:B65"/>
    <mergeCell ref="F63:F65"/>
    <mergeCell ref="G63:G65"/>
    <mergeCell ref="H63:H65"/>
    <mergeCell ref="I63:I65"/>
    <mergeCell ref="J63:J65"/>
    <mergeCell ref="K63:K65"/>
    <mergeCell ref="M63:M65"/>
    <mergeCell ref="O63:O65"/>
    <mergeCell ref="P63:P65"/>
    <mergeCell ref="Q63:Q65"/>
    <mergeCell ref="R63:R65"/>
    <mergeCell ref="S63:S65"/>
    <mergeCell ref="T63:T65"/>
    <mergeCell ref="V63:V65"/>
    <mergeCell ref="X63:X65"/>
    <mergeCell ref="Y63:Y65"/>
    <mergeCell ref="Z63:Z65"/>
    <mergeCell ref="AA63:AA65"/>
    <mergeCell ref="AB63:AB65"/>
    <mergeCell ref="AC63:AC65"/>
    <mergeCell ref="AE63:AE65"/>
    <mergeCell ref="AG63:AG65"/>
    <mergeCell ref="AH63:AH65"/>
    <mergeCell ref="AI63:AI65"/>
    <mergeCell ref="AJ63:AJ65"/>
    <mergeCell ref="AK63:AK65"/>
    <mergeCell ref="AL63:AL65"/>
    <mergeCell ref="AN63:AN65"/>
    <mergeCell ref="AP63:AP65"/>
    <mergeCell ref="AQ63:AQ65"/>
    <mergeCell ref="AR63:AR65"/>
    <mergeCell ref="AS63:AS65"/>
    <mergeCell ref="AT63:AT65"/>
    <mergeCell ref="AU63:AU65"/>
    <mergeCell ref="AW63:AW65"/>
    <mergeCell ref="AY63:AY65"/>
    <mergeCell ref="AZ63:AZ65"/>
    <mergeCell ref="BA63:BA65"/>
    <mergeCell ref="BB63:BB65"/>
    <mergeCell ref="BC63:BC65"/>
    <mergeCell ref="BD63:BD65"/>
    <mergeCell ref="BF63:BF65"/>
    <mergeCell ref="BH63:BH65"/>
    <mergeCell ref="BI63:BI65"/>
    <mergeCell ref="BJ63:BJ65"/>
    <mergeCell ref="BK63:BK65"/>
    <mergeCell ref="BL63:BL65"/>
    <mergeCell ref="BM63:BM65"/>
    <mergeCell ref="BO63:BO65"/>
    <mergeCell ref="BQ63:BQ65"/>
    <mergeCell ref="BR63:BR65"/>
    <mergeCell ref="BS63:BS65"/>
    <mergeCell ref="BT63:BT65"/>
    <mergeCell ref="BU63:BU65"/>
    <mergeCell ref="BV63:BV65"/>
    <mergeCell ref="BX63:BX65"/>
    <mergeCell ref="BZ63:BZ65"/>
    <mergeCell ref="CA63:CA65"/>
    <mergeCell ref="CB63:CB65"/>
    <mergeCell ref="CC63:CC65"/>
    <mergeCell ref="CD63:CD65"/>
    <mergeCell ref="CE63:CE65"/>
    <mergeCell ref="CG63:CG65"/>
    <mergeCell ref="CI63:CI65"/>
    <mergeCell ref="CJ63:CJ65"/>
    <mergeCell ref="CK63:CK65"/>
    <mergeCell ref="CL63:CL65"/>
    <mergeCell ref="CM63:CM65"/>
    <mergeCell ref="CN63:CN65"/>
    <mergeCell ref="CP63:CP65"/>
    <mergeCell ref="A67:A69"/>
    <mergeCell ref="B67:B69"/>
    <mergeCell ref="F67:F69"/>
    <mergeCell ref="G67:G69"/>
    <mergeCell ref="H67:H69"/>
    <mergeCell ref="I67:I69"/>
    <mergeCell ref="J67:J69"/>
    <mergeCell ref="K67:K69"/>
    <mergeCell ref="M67:M69"/>
    <mergeCell ref="O67:O69"/>
    <mergeCell ref="P67:P69"/>
    <mergeCell ref="Q67:Q69"/>
    <mergeCell ref="R67:R69"/>
    <mergeCell ref="S67:S69"/>
    <mergeCell ref="T67:T69"/>
    <mergeCell ref="V67:V69"/>
    <mergeCell ref="X67:X69"/>
    <mergeCell ref="Y67:Y69"/>
    <mergeCell ref="Z67:Z69"/>
    <mergeCell ref="AA67:AA69"/>
    <mergeCell ref="AB67:AB69"/>
    <mergeCell ref="AC67:AC69"/>
    <mergeCell ref="AE67:AE69"/>
    <mergeCell ref="AG67:AG69"/>
    <mergeCell ref="AH67:AH69"/>
    <mergeCell ref="AI67:AI69"/>
    <mergeCell ref="AJ67:AJ69"/>
    <mergeCell ref="AK67:AK69"/>
    <mergeCell ref="AL67:AL69"/>
    <mergeCell ref="AN67:AN69"/>
    <mergeCell ref="AP67:AP69"/>
    <mergeCell ref="AQ67:AQ69"/>
    <mergeCell ref="AR67:AR69"/>
    <mergeCell ref="AS67:AS69"/>
    <mergeCell ref="AT67:AT69"/>
    <mergeCell ref="AU67:AU69"/>
    <mergeCell ref="AW67:AW69"/>
    <mergeCell ref="AY67:AY69"/>
    <mergeCell ref="AZ67:AZ69"/>
    <mergeCell ref="BA67:BA69"/>
    <mergeCell ref="BB67:BB69"/>
    <mergeCell ref="BC67:BC69"/>
    <mergeCell ref="BD67:BD69"/>
    <mergeCell ref="BF67:BF69"/>
    <mergeCell ref="BH67:BH69"/>
    <mergeCell ref="BI67:BI69"/>
    <mergeCell ref="BJ67:BJ69"/>
    <mergeCell ref="BK67:BK69"/>
    <mergeCell ref="BL67:BL69"/>
    <mergeCell ref="BM67:BM69"/>
    <mergeCell ref="BO67:BO69"/>
    <mergeCell ref="BQ67:BQ69"/>
    <mergeCell ref="BR67:BR69"/>
    <mergeCell ref="BS67:BS69"/>
    <mergeCell ref="BT67:BT69"/>
    <mergeCell ref="BU67:BU69"/>
    <mergeCell ref="BV67:BV69"/>
    <mergeCell ref="BX67:BX69"/>
    <mergeCell ref="BZ67:BZ69"/>
    <mergeCell ref="CA67:CA69"/>
    <mergeCell ref="CB67:CB69"/>
    <mergeCell ref="CC67:CC69"/>
    <mergeCell ref="CD67:CD69"/>
    <mergeCell ref="CE67:CE69"/>
    <mergeCell ref="CG67:CG69"/>
    <mergeCell ref="CI67:CI69"/>
    <mergeCell ref="CJ67:CJ69"/>
    <mergeCell ref="CK67:CK69"/>
    <mergeCell ref="CL67:CL69"/>
    <mergeCell ref="CM67:CM69"/>
    <mergeCell ref="CN67:CN69"/>
    <mergeCell ref="CP67:CP69"/>
    <mergeCell ref="A71:A73"/>
    <mergeCell ref="B71:B73"/>
    <mergeCell ref="F71:F73"/>
    <mergeCell ref="G71:G73"/>
    <mergeCell ref="H71:H73"/>
    <mergeCell ref="I71:I73"/>
    <mergeCell ref="J71:J73"/>
    <mergeCell ref="K71:K73"/>
    <mergeCell ref="M71:M73"/>
    <mergeCell ref="O71:O73"/>
    <mergeCell ref="P71:P73"/>
    <mergeCell ref="Q71:Q73"/>
    <mergeCell ref="R71:R73"/>
    <mergeCell ref="S71:S73"/>
    <mergeCell ref="T71:T73"/>
    <mergeCell ref="V71:V73"/>
    <mergeCell ref="X71:X73"/>
    <mergeCell ref="Y71:Y73"/>
    <mergeCell ref="Z71:Z73"/>
    <mergeCell ref="AA71:AA73"/>
    <mergeCell ref="AB71:AB73"/>
    <mergeCell ref="AC71:AC73"/>
    <mergeCell ref="AE71:AE73"/>
    <mergeCell ref="AG71:AG73"/>
    <mergeCell ref="AH71:AH73"/>
    <mergeCell ref="AI71:AI73"/>
    <mergeCell ref="AJ71:AJ73"/>
    <mergeCell ref="AK71:AK73"/>
    <mergeCell ref="AL71:AL73"/>
    <mergeCell ref="AN71:AN73"/>
    <mergeCell ref="AP71:AP73"/>
    <mergeCell ref="AQ71:AQ73"/>
    <mergeCell ref="AR71:AR73"/>
    <mergeCell ref="AS71:AS73"/>
    <mergeCell ref="AT71:AT73"/>
    <mergeCell ref="AU71:AU73"/>
    <mergeCell ref="AW71:AW73"/>
    <mergeCell ref="AY71:AY73"/>
    <mergeCell ref="AZ71:AZ73"/>
    <mergeCell ref="BA71:BA73"/>
    <mergeCell ref="BB71:BB73"/>
    <mergeCell ref="BC71:BC73"/>
    <mergeCell ref="BD71:BD73"/>
    <mergeCell ref="BF71:BF73"/>
    <mergeCell ref="BH71:BH73"/>
    <mergeCell ref="BI71:BI73"/>
    <mergeCell ref="BJ71:BJ73"/>
    <mergeCell ref="BK71:BK73"/>
    <mergeCell ref="BL71:BL73"/>
    <mergeCell ref="BM71:BM73"/>
    <mergeCell ref="BO71:BO73"/>
    <mergeCell ref="BQ71:BQ73"/>
    <mergeCell ref="BR71:BR73"/>
    <mergeCell ref="BS71:BS73"/>
    <mergeCell ref="BT71:BT73"/>
    <mergeCell ref="BU71:BU73"/>
    <mergeCell ref="BV71:BV73"/>
    <mergeCell ref="BX71:BX73"/>
    <mergeCell ref="BZ71:BZ73"/>
    <mergeCell ref="CA71:CA73"/>
    <mergeCell ref="CB71:CB73"/>
    <mergeCell ref="CC71:CC73"/>
    <mergeCell ref="CD71:CD73"/>
    <mergeCell ref="CE71:CE73"/>
    <mergeCell ref="CG71:CG73"/>
    <mergeCell ref="CI71:CI73"/>
    <mergeCell ref="CJ71:CJ73"/>
    <mergeCell ref="CK71:CK73"/>
    <mergeCell ref="CL71:CL73"/>
    <mergeCell ref="CM71:CM73"/>
    <mergeCell ref="CN71:CN73"/>
    <mergeCell ref="CP71:CP73"/>
    <mergeCell ref="A75:A77"/>
    <mergeCell ref="B75:B77"/>
    <mergeCell ref="F75:F77"/>
    <mergeCell ref="G75:G77"/>
    <mergeCell ref="H75:H77"/>
    <mergeCell ref="I75:I77"/>
    <mergeCell ref="J75:J77"/>
    <mergeCell ref="K75:K77"/>
    <mergeCell ref="M75:M77"/>
    <mergeCell ref="O75:O77"/>
    <mergeCell ref="P75:P77"/>
    <mergeCell ref="Q75:Q77"/>
    <mergeCell ref="R75:R77"/>
    <mergeCell ref="S75:S77"/>
    <mergeCell ref="T75:T77"/>
    <mergeCell ref="V75:V77"/>
    <mergeCell ref="X75:X77"/>
    <mergeCell ref="Y75:Y77"/>
    <mergeCell ref="Z75:Z77"/>
    <mergeCell ref="AA75:AA77"/>
    <mergeCell ref="AB75:AB77"/>
    <mergeCell ref="AC75:AC77"/>
    <mergeCell ref="AE75:AE77"/>
    <mergeCell ref="AG75:AG77"/>
    <mergeCell ref="AH75:AH77"/>
    <mergeCell ref="AI75:AI77"/>
    <mergeCell ref="AJ75:AJ77"/>
    <mergeCell ref="AK75:AK77"/>
    <mergeCell ref="AL75:AL77"/>
    <mergeCell ref="AN75:AN77"/>
    <mergeCell ref="AP75:AP77"/>
    <mergeCell ref="AQ75:AQ77"/>
    <mergeCell ref="AR75:AR77"/>
    <mergeCell ref="AS75:AS77"/>
    <mergeCell ref="AT75:AT77"/>
    <mergeCell ref="AU75:AU77"/>
    <mergeCell ref="AW75:AW77"/>
    <mergeCell ref="AY75:AY77"/>
    <mergeCell ref="AZ75:AZ77"/>
    <mergeCell ref="BA75:BA77"/>
    <mergeCell ref="BB75:BB77"/>
    <mergeCell ref="BC75:BC77"/>
    <mergeCell ref="BD75:BD77"/>
    <mergeCell ref="BF75:BF77"/>
    <mergeCell ref="BH75:BH77"/>
    <mergeCell ref="BI75:BI77"/>
    <mergeCell ref="BJ75:BJ77"/>
    <mergeCell ref="BK75:BK77"/>
    <mergeCell ref="BL75:BL77"/>
    <mergeCell ref="BM75:BM77"/>
    <mergeCell ref="BO75:BO77"/>
    <mergeCell ref="BQ75:BQ77"/>
    <mergeCell ref="BR75:BR77"/>
    <mergeCell ref="BS75:BS77"/>
    <mergeCell ref="BT75:BT77"/>
    <mergeCell ref="BU75:BU77"/>
    <mergeCell ref="BV75:BV77"/>
    <mergeCell ref="BX75:BX77"/>
    <mergeCell ref="BZ75:BZ77"/>
    <mergeCell ref="CA75:CA77"/>
    <mergeCell ref="CB75:CB77"/>
    <mergeCell ref="CC75:CC77"/>
    <mergeCell ref="CD75:CD77"/>
    <mergeCell ref="CE75:CE77"/>
    <mergeCell ref="CG75:CG77"/>
    <mergeCell ref="CI75:CI77"/>
    <mergeCell ref="CJ75:CJ77"/>
    <mergeCell ref="CK75:CK77"/>
    <mergeCell ref="CL75:CL77"/>
    <mergeCell ref="CM75:CM77"/>
    <mergeCell ref="CN75:CN77"/>
    <mergeCell ref="CP75:CP77"/>
    <mergeCell ref="A79:A81"/>
    <mergeCell ref="B79:B81"/>
    <mergeCell ref="F79:F81"/>
    <mergeCell ref="G79:G81"/>
    <mergeCell ref="H79:H81"/>
    <mergeCell ref="I79:I81"/>
    <mergeCell ref="J79:J81"/>
    <mergeCell ref="K79:K81"/>
    <mergeCell ref="M79:M81"/>
    <mergeCell ref="O79:O81"/>
    <mergeCell ref="P79:P81"/>
    <mergeCell ref="Q79:Q81"/>
    <mergeCell ref="R79:R81"/>
    <mergeCell ref="S79:S81"/>
    <mergeCell ref="T79:T81"/>
    <mergeCell ref="V79:V81"/>
    <mergeCell ref="X79:X81"/>
    <mergeCell ref="Y79:Y81"/>
    <mergeCell ref="Z79:Z81"/>
    <mergeCell ref="AA79:AA81"/>
    <mergeCell ref="AB79:AB81"/>
    <mergeCell ref="AC79:AC81"/>
    <mergeCell ref="AE79:AE81"/>
    <mergeCell ref="AG79:AG81"/>
    <mergeCell ref="AH79:AH81"/>
    <mergeCell ref="AI79:AI81"/>
    <mergeCell ref="AJ79:AJ81"/>
    <mergeCell ref="AK79:AK81"/>
    <mergeCell ref="AL79:AL81"/>
    <mergeCell ref="AN79:AN81"/>
    <mergeCell ref="AP79:AP81"/>
    <mergeCell ref="AQ79:AQ81"/>
    <mergeCell ref="AR79:AR81"/>
    <mergeCell ref="AS79:AS81"/>
    <mergeCell ref="AT79:AT81"/>
    <mergeCell ref="AU79:AU81"/>
    <mergeCell ref="AW79:AW81"/>
    <mergeCell ref="AY79:AY81"/>
    <mergeCell ref="AZ79:AZ81"/>
    <mergeCell ref="BA79:BA81"/>
    <mergeCell ref="BB79:BB81"/>
    <mergeCell ref="BC79:BC81"/>
    <mergeCell ref="BD79:BD81"/>
    <mergeCell ref="BF79:BF81"/>
    <mergeCell ref="BH79:BH81"/>
    <mergeCell ref="BI79:BI81"/>
    <mergeCell ref="BJ79:BJ81"/>
    <mergeCell ref="BK79:BK81"/>
    <mergeCell ref="BL79:BL81"/>
    <mergeCell ref="BM79:BM81"/>
    <mergeCell ref="BO79:BO81"/>
    <mergeCell ref="BQ79:BQ81"/>
    <mergeCell ref="BR79:BR81"/>
    <mergeCell ref="BS79:BS81"/>
    <mergeCell ref="BT79:BT81"/>
    <mergeCell ref="BU79:BU81"/>
    <mergeCell ref="BV79:BV81"/>
    <mergeCell ref="BX79:BX81"/>
    <mergeCell ref="BZ79:BZ81"/>
    <mergeCell ref="CA79:CA81"/>
    <mergeCell ref="CB79:CB81"/>
    <mergeCell ref="CC79:CC81"/>
    <mergeCell ref="CD79:CD81"/>
    <mergeCell ref="CE79:CE81"/>
    <mergeCell ref="CG79:CG81"/>
    <mergeCell ref="CI79:CI81"/>
    <mergeCell ref="CJ79:CJ81"/>
    <mergeCell ref="CK79:CK81"/>
    <mergeCell ref="CL79:CL81"/>
    <mergeCell ref="CM79:CM81"/>
    <mergeCell ref="CN79:CN81"/>
    <mergeCell ref="CP79:CP81"/>
  </mergeCells>
  <conditionalFormatting sqref="CO61">
    <cfRule type="expression" priority="1" dxfId="1" stopIfTrue="1">
      <formula>CP59=$N$8</formula>
    </cfRule>
    <cfRule type="expression" priority="2" dxfId="2" stopIfTrue="1">
      <formula>CP59=$N$9</formula>
    </cfRule>
  </conditionalFormatting>
  <conditionalFormatting sqref="U76">
    <cfRule type="expression" priority="3" dxfId="3" stopIfTrue="1">
      <formula>V75=$N$7</formula>
    </cfRule>
    <cfRule type="expression" priority="4" dxfId="4" stopIfTrue="1">
      <formula>V75=$N$6</formula>
    </cfRule>
  </conditionalFormatting>
  <conditionalFormatting sqref="L39">
    <cfRule type="expression" priority="5" dxfId="5" stopIfTrue="1">
      <formula>M39=$N$5</formula>
    </cfRule>
    <cfRule type="expression" priority="6" dxfId="6" stopIfTrue="1">
      <formula>M39=$N$4</formula>
    </cfRule>
  </conditionalFormatting>
  <conditionalFormatting sqref="BW21">
    <cfRule type="expression" priority="7" dxfId="2" stopIfTrue="1">
      <formula>BX19=$N$9</formula>
    </cfRule>
    <cfRule type="expression" priority="8" dxfId="1" stopIfTrue="1">
      <formula>BX19=$N$8</formula>
    </cfRule>
  </conditionalFormatting>
  <conditionalFormatting sqref="AM11">
    <cfRule type="expression" priority="9" dxfId="5" stopIfTrue="1">
      <formula>AN11=$N$5</formula>
    </cfRule>
    <cfRule type="expression" priority="10" dxfId="6" stopIfTrue="1">
      <formula>AN11=$N$4</formula>
    </cfRule>
  </conditionalFormatting>
  <conditionalFormatting sqref="CO29">
    <cfRule type="expression" priority="11" dxfId="1" stopIfTrue="1">
      <formula>CP27=$N$8</formula>
    </cfRule>
    <cfRule type="expression" priority="12" dxfId="2" stopIfTrue="1">
      <formula>CP27=$N$9</formula>
    </cfRule>
  </conditionalFormatting>
  <conditionalFormatting sqref="AV32">
    <cfRule type="expression" priority="13" dxfId="4" stopIfTrue="1">
      <formula>AW31=$N$6</formula>
    </cfRule>
    <cfRule type="expression" priority="14" dxfId="3" stopIfTrue="1">
      <formula>AW31=$N$7</formula>
    </cfRule>
  </conditionalFormatting>
  <conditionalFormatting sqref="BW11">
    <cfRule type="expression" priority="15" dxfId="6" stopIfTrue="1">
      <formula>BX11=$N$4</formula>
    </cfRule>
    <cfRule type="expression" priority="16" dxfId="5" stopIfTrue="1">
      <formula>BX11=$N$5</formula>
    </cfRule>
  </conditionalFormatting>
  <conditionalFormatting sqref="BE79">
    <cfRule type="expression" priority="17" dxfId="5" stopIfTrue="1">
      <formula>BF79=$N$5</formula>
    </cfRule>
    <cfRule type="expression" priority="18" dxfId="6" stopIfTrue="1">
      <formula>BF79=$N$4</formula>
    </cfRule>
  </conditionalFormatting>
  <conditionalFormatting sqref="CF25">
    <cfRule type="expression" priority="19" dxfId="1" stopIfTrue="1">
      <formula>CG23=$N$8</formula>
    </cfRule>
    <cfRule type="expression" priority="20" dxfId="2" stopIfTrue="1">
      <formula>CG23=$N$9</formula>
    </cfRule>
  </conditionalFormatting>
  <conditionalFormatting sqref="AD16">
    <cfRule type="expression" priority="21" dxfId="3" stopIfTrue="1">
      <formula>AE15=$N$7</formula>
    </cfRule>
    <cfRule type="expression" priority="22" dxfId="4" stopIfTrue="1">
      <formula>AE15=$N$6</formula>
    </cfRule>
  </conditionalFormatting>
  <conditionalFormatting sqref="CO45">
    <cfRule type="expression" priority="23" dxfId="1" stopIfTrue="1">
      <formula>CP43=$N$8</formula>
    </cfRule>
    <cfRule type="expression" priority="24" dxfId="2" stopIfTrue="1">
      <formula>CP43=$N$9</formula>
    </cfRule>
  </conditionalFormatting>
  <conditionalFormatting sqref="CF24">
    <cfRule type="expression" priority="25" dxfId="3" stopIfTrue="1">
      <formula>CG23=$N$7</formula>
    </cfRule>
    <cfRule type="expression" priority="26" dxfId="4" stopIfTrue="1">
      <formula>CG23=$N$6</formula>
    </cfRule>
  </conditionalFormatting>
  <conditionalFormatting sqref="BW31">
    <cfRule type="expression" priority="27" dxfId="5" stopIfTrue="1">
      <formula>BX31=$N$5</formula>
    </cfRule>
    <cfRule type="expression" priority="28" dxfId="6" stopIfTrue="1">
      <formula>BX31=$N$4</formula>
    </cfRule>
  </conditionalFormatting>
  <conditionalFormatting sqref="CO9">
    <cfRule type="expression" priority="29" dxfId="2" stopIfTrue="1">
      <formula>CP7=$N$9</formula>
    </cfRule>
    <cfRule type="expression" priority="30" dxfId="1" stopIfTrue="1">
      <formula>CP7=$N$8</formula>
    </cfRule>
  </conditionalFormatting>
  <conditionalFormatting sqref="BE39">
    <cfRule type="expression" priority="31" dxfId="6" stopIfTrue="1">
      <formula>BF39=$N$4</formula>
    </cfRule>
    <cfRule type="expression" priority="32" dxfId="5" stopIfTrue="1">
      <formula>BF39=$N$5</formula>
    </cfRule>
  </conditionalFormatting>
  <conditionalFormatting sqref="U67">
    <cfRule type="expression" priority="33" dxfId="5" stopIfTrue="1">
      <formula>V67=$N$5</formula>
    </cfRule>
    <cfRule type="expression" priority="34" dxfId="6" stopIfTrue="1">
      <formula>V67=$N$4</formula>
    </cfRule>
  </conditionalFormatting>
  <conditionalFormatting sqref="A71">
    <cfRule type="cellIs" priority="35" dxfId="7" operator="equal" stopIfTrue="1">
      <formula>$CR$2</formula>
    </cfRule>
    <cfRule type="cellIs" priority="36" dxfId="8" operator="equal" stopIfTrue="1">
      <formula>$CR$1</formula>
    </cfRule>
  </conditionalFormatting>
  <conditionalFormatting sqref="U71">
    <cfRule type="expression" priority="37" dxfId="6" stopIfTrue="1">
      <formula>V71=$N$4</formula>
    </cfRule>
    <cfRule type="expression" priority="38" dxfId="5" stopIfTrue="1">
      <formula>V71=$N$5</formula>
    </cfRule>
  </conditionalFormatting>
  <conditionalFormatting sqref="BW33">
    <cfRule type="expression" priority="39" dxfId="2" stopIfTrue="1">
      <formula>BX31=$N$9</formula>
    </cfRule>
    <cfRule type="expression" priority="40" dxfId="1" stopIfTrue="1">
      <formula>BX31=$N$8</formula>
    </cfRule>
  </conditionalFormatting>
  <conditionalFormatting sqref="U53">
    <cfRule type="expression" priority="41" dxfId="2" stopIfTrue="1">
      <formula>V51=$N$9</formula>
    </cfRule>
    <cfRule type="expression" priority="42" dxfId="1" stopIfTrue="1">
      <formula>V51=$N$8</formula>
    </cfRule>
  </conditionalFormatting>
  <conditionalFormatting sqref="CO73">
    <cfRule type="expression" priority="43" dxfId="2" stopIfTrue="1">
      <formula>CP71=$N$9</formula>
    </cfRule>
    <cfRule type="expression" priority="44" dxfId="1" stopIfTrue="1">
      <formula>CP71=$N$8</formula>
    </cfRule>
  </conditionalFormatting>
  <conditionalFormatting sqref="CF4">
    <cfRule type="expression" priority="45" dxfId="3" stopIfTrue="1">
      <formula>CG3=$N$7</formula>
    </cfRule>
    <cfRule type="expression" priority="46" dxfId="4" stopIfTrue="1">
      <formula>CG3=$N$6</formula>
    </cfRule>
  </conditionalFormatting>
  <conditionalFormatting sqref="CO35">
    <cfRule type="expression" priority="47" dxfId="5" stopIfTrue="1">
      <formula>CP35=$N$5</formula>
    </cfRule>
    <cfRule type="expression" priority="48" dxfId="6" stopIfTrue="1">
      <formula>CP35=$N$4</formula>
    </cfRule>
  </conditionalFormatting>
  <conditionalFormatting sqref="A47">
    <cfRule type="cellIs" priority="49" dxfId="7" operator="equal" stopIfTrue="1">
      <formula>$CR$2</formula>
    </cfRule>
    <cfRule type="cellIs" priority="50" dxfId="8" operator="equal" stopIfTrue="1">
      <formula>$CR$1</formula>
    </cfRule>
  </conditionalFormatting>
  <conditionalFormatting sqref="AM81">
    <cfRule type="expression" priority="51" dxfId="2" stopIfTrue="1">
      <formula>AN79=$N$9</formula>
    </cfRule>
    <cfRule type="expression" priority="52" dxfId="1" stopIfTrue="1">
      <formula>AN79=$N$8</formula>
    </cfRule>
  </conditionalFormatting>
  <conditionalFormatting sqref="BE16">
    <cfRule type="expression" priority="53" dxfId="3" stopIfTrue="1">
      <formula>BF15=$N$7</formula>
    </cfRule>
    <cfRule type="expression" priority="54" dxfId="4" stopIfTrue="1">
      <formula>BF15=$N$6</formula>
    </cfRule>
  </conditionalFormatting>
  <conditionalFormatting sqref="BE4">
    <cfRule type="expression" priority="55" dxfId="3" stopIfTrue="1">
      <formula>BF3=$N$7</formula>
    </cfRule>
    <cfRule type="expression" priority="56" dxfId="4" stopIfTrue="1">
      <formula>BF3=$N$6</formula>
    </cfRule>
  </conditionalFormatting>
  <conditionalFormatting sqref="CO44">
    <cfRule type="expression" priority="57" dxfId="3" stopIfTrue="1">
      <formula>CP43=$N$7</formula>
    </cfRule>
    <cfRule type="expression" priority="58" dxfId="4" stopIfTrue="1">
      <formula>CP43=$N$6</formula>
    </cfRule>
  </conditionalFormatting>
  <conditionalFormatting sqref="CO71">
    <cfRule type="expression" priority="59" dxfId="6" stopIfTrue="1">
      <formula>CP71=$N$4</formula>
    </cfRule>
    <cfRule type="expression" priority="60" dxfId="5" stopIfTrue="1">
      <formula>CP71=$N$5</formula>
    </cfRule>
  </conditionalFormatting>
  <conditionalFormatting sqref="BE59">
    <cfRule type="expression" priority="61" dxfId="6" stopIfTrue="1">
      <formula>BF59=$N$4</formula>
    </cfRule>
    <cfRule type="expression" priority="62" dxfId="5" stopIfTrue="1">
      <formula>BF59=$N$5</formula>
    </cfRule>
  </conditionalFormatting>
  <conditionalFormatting sqref="CF20">
    <cfRule type="expression" priority="63" dxfId="4" stopIfTrue="1">
      <formula>CG19=$N$6</formula>
    </cfRule>
    <cfRule type="expression" priority="64" dxfId="3" stopIfTrue="1">
      <formula>CG19=$N$7</formula>
    </cfRule>
  </conditionalFormatting>
  <conditionalFormatting sqref="U15">
    <cfRule type="expression" priority="65" dxfId="5" stopIfTrue="1">
      <formula>V15=$N$5</formula>
    </cfRule>
    <cfRule type="expression" priority="66" dxfId="6" stopIfTrue="1">
      <formula>V15=$N$4</formula>
    </cfRule>
  </conditionalFormatting>
  <conditionalFormatting sqref="CO55">
    <cfRule type="expression" priority="67" dxfId="5" stopIfTrue="1">
      <formula>CP55=$N$5</formula>
    </cfRule>
    <cfRule type="expression" priority="68" dxfId="6" stopIfTrue="1">
      <formula>CP55=$N$4</formula>
    </cfRule>
  </conditionalFormatting>
  <conditionalFormatting sqref="AV17">
    <cfRule type="expression" priority="69" dxfId="1" stopIfTrue="1">
      <formula>AW15=$N$8</formula>
    </cfRule>
    <cfRule type="expression" priority="70" dxfId="2" stopIfTrue="1">
      <formula>AW15=$N$9</formula>
    </cfRule>
  </conditionalFormatting>
  <conditionalFormatting sqref="U21">
    <cfRule type="expression" priority="71" dxfId="1" stopIfTrue="1">
      <formula>V19=$N$8</formula>
    </cfRule>
    <cfRule type="expression" priority="72" dxfId="2" stopIfTrue="1">
      <formula>V19=$N$9</formula>
    </cfRule>
  </conditionalFormatting>
  <conditionalFormatting sqref="BW59">
    <cfRule type="expression" priority="73" dxfId="6" stopIfTrue="1">
      <formula>BX59=$N$4</formula>
    </cfRule>
    <cfRule type="expression" priority="74" dxfId="5" stopIfTrue="1">
      <formula>BX59=$N$5</formula>
    </cfRule>
  </conditionalFormatting>
  <conditionalFormatting sqref="BW75">
    <cfRule type="expression" priority="75" dxfId="6" stopIfTrue="1">
      <formula>BX75=$N$4</formula>
    </cfRule>
    <cfRule type="expression" priority="76" dxfId="5" stopIfTrue="1">
      <formula>BX75=$N$5</formula>
    </cfRule>
  </conditionalFormatting>
  <conditionalFormatting sqref="AV64">
    <cfRule type="expression" priority="77" dxfId="3" stopIfTrue="1">
      <formula>AW63=$N$7</formula>
    </cfRule>
    <cfRule type="expression" priority="78" dxfId="4" stopIfTrue="1">
      <formula>AW63=$N$6</formula>
    </cfRule>
  </conditionalFormatting>
  <conditionalFormatting sqref="BW57">
    <cfRule type="expression" priority="79" dxfId="1" stopIfTrue="1">
      <formula>BX55=$N$8</formula>
    </cfRule>
    <cfRule type="expression" priority="80" dxfId="2" stopIfTrue="1">
      <formula>BX55=$N$9</formula>
    </cfRule>
  </conditionalFormatting>
  <conditionalFormatting sqref="BW25">
    <cfRule type="expression" priority="81" dxfId="2" stopIfTrue="1">
      <formula>BX23=$N$9</formula>
    </cfRule>
    <cfRule type="expression" priority="82" dxfId="1" stopIfTrue="1">
      <formula>BX23=$N$8</formula>
    </cfRule>
  </conditionalFormatting>
  <conditionalFormatting sqref="BN33">
    <cfRule type="expression" priority="83" dxfId="2" stopIfTrue="1">
      <formula>BO31=$N$9</formula>
    </cfRule>
    <cfRule type="expression" priority="84" dxfId="1" stopIfTrue="1">
      <formula>BO31=$N$8</formula>
    </cfRule>
  </conditionalFormatting>
  <conditionalFormatting sqref="BW52">
    <cfRule type="expression" priority="85" dxfId="4" stopIfTrue="1">
      <formula>BX51=$N$6</formula>
    </cfRule>
    <cfRule type="expression" priority="86" dxfId="3" stopIfTrue="1">
      <formula>BX51=$N$7</formula>
    </cfRule>
  </conditionalFormatting>
  <conditionalFormatting sqref="BE51">
    <cfRule type="expression" priority="87" dxfId="6" stopIfTrue="1">
      <formula>BF51=$N$4</formula>
    </cfRule>
    <cfRule type="expression" priority="88" dxfId="5" stopIfTrue="1">
      <formula>BF51=$N$5</formula>
    </cfRule>
  </conditionalFormatting>
  <conditionalFormatting sqref="AD15">
    <cfRule type="expression" priority="89" dxfId="5" stopIfTrue="1">
      <formula>AE15=$N$5</formula>
    </cfRule>
    <cfRule type="expression" priority="90" dxfId="6" stopIfTrue="1">
      <formula>AE15=$N$4</formula>
    </cfRule>
  </conditionalFormatting>
  <conditionalFormatting sqref="BN73">
    <cfRule type="expression" priority="91" dxfId="1" stopIfTrue="1">
      <formula>BO71=$N$8</formula>
    </cfRule>
    <cfRule type="expression" priority="92" dxfId="2" stopIfTrue="1">
      <formula>BO71=$N$9</formula>
    </cfRule>
  </conditionalFormatting>
  <conditionalFormatting sqref="BN3">
    <cfRule type="expression" priority="93" dxfId="6" stopIfTrue="1">
      <formula>BO3=$N$4</formula>
    </cfRule>
    <cfRule type="expression" priority="94" dxfId="5" stopIfTrue="1">
      <formula>BO3=$N$5</formula>
    </cfRule>
  </conditionalFormatting>
  <conditionalFormatting sqref="CO23">
    <cfRule type="expression" priority="95" dxfId="6" stopIfTrue="1">
      <formula>CP23=$N$4</formula>
    </cfRule>
    <cfRule type="expression" priority="96" dxfId="5" stopIfTrue="1">
      <formula>CP23=$N$5</formula>
    </cfRule>
  </conditionalFormatting>
  <conditionalFormatting sqref="L23">
    <cfRule type="expression" priority="97" dxfId="5" stopIfTrue="1">
      <formula>M23=$N$5</formula>
    </cfRule>
    <cfRule type="expression" priority="98" dxfId="6" stopIfTrue="1">
      <formula>M23=$N$4</formula>
    </cfRule>
  </conditionalFormatting>
  <conditionalFormatting sqref="AM45">
    <cfRule type="expression" priority="99" dxfId="1" stopIfTrue="1">
      <formula>AN43=$N$8</formula>
    </cfRule>
    <cfRule type="expression" priority="100" dxfId="2" stopIfTrue="1">
      <formula>AN43=$N$9</formula>
    </cfRule>
  </conditionalFormatting>
  <conditionalFormatting sqref="BN41">
    <cfRule type="expression" priority="101" dxfId="2" stopIfTrue="1">
      <formula>BO39=$N$9</formula>
    </cfRule>
    <cfRule type="expression" priority="102" dxfId="1" stopIfTrue="1">
      <formula>BO39=$N$8</formula>
    </cfRule>
  </conditionalFormatting>
  <conditionalFormatting sqref="CF65">
    <cfRule type="expression" priority="103" dxfId="1" stopIfTrue="1">
      <formula>CG63=$N$8</formula>
    </cfRule>
    <cfRule type="expression" priority="104" dxfId="2" stopIfTrue="1">
      <formula>CG63=$N$9</formula>
    </cfRule>
  </conditionalFormatting>
  <conditionalFormatting sqref="BN40">
    <cfRule type="expression" priority="105" dxfId="4" stopIfTrue="1">
      <formula>BO39=$N$6</formula>
    </cfRule>
    <cfRule type="expression" priority="106" dxfId="3" stopIfTrue="1">
      <formula>BO39=$N$7</formula>
    </cfRule>
  </conditionalFormatting>
  <conditionalFormatting sqref="AM40">
    <cfRule type="expression" priority="107" dxfId="3" stopIfTrue="1">
      <formula>AN39=$N$7</formula>
    </cfRule>
    <cfRule type="expression" priority="108" dxfId="4" stopIfTrue="1">
      <formula>AN39=$N$6</formula>
    </cfRule>
  </conditionalFormatting>
  <conditionalFormatting sqref="CO49">
    <cfRule type="expression" priority="109" dxfId="1" stopIfTrue="1">
      <formula>CP47=$N$8</formula>
    </cfRule>
    <cfRule type="expression" priority="110" dxfId="2" stopIfTrue="1">
      <formula>CP47=$N$9</formula>
    </cfRule>
  </conditionalFormatting>
  <conditionalFormatting sqref="A75">
    <cfRule type="cellIs" priority="111" dxfId="8" operator="equal" stopIfTrue="1">
      <formula>$CR$1</formula>
    </cfRule>
    <cfRule type="cellIs" priority="112" dxfId="7" operator="equal" stopIfTrue="1">
      <formula>$CR$2</formula>
    </cfRule>
  </conditionalFormatting>
  <conditionalFormatting sqref="AM76">
    <cfRule type="expression" priority="113" dxfId="3" stopIfTrue="1">
      <formula>AN75=$N$7</formula>
    </cfRule>
    <cfRule type="expression" priority="114" dxfId="4" stopIfTrue="1">
      <formula>AN75=$N$6</formula>
    </cfRule>
  </conditionalFormatting>
  <conditionalFormatting sqref="BE77">
    <cfRule type="expression" priority="115" dxfId="1" stopIfTrue="1">
      <formula>BF75=$N$8</formula>
    </cfRule>
    <cfRule type="expression" priority="116" dxfId="2" stopIfTrue="1">
      <formula>BF75=$N$9</formula>
    </cfRule>
  </conditionalFormatting>
  <conditionalFormatting sqref="AV45">
    <cfRule type="expression" priority="117" dxfId="1" stopIfTrue="1">
      <formula>AW43=$N$8</formula>
    </cfRule>
    <cfRule type="expression" priority="118" dxfId="2" stopIfTrue="1">
      <formula>AW43=$N$9</formula>
    </cfRule>
  </conditionalFormatting>
  <conditionalFormatting sqref="AM7">
    <cfRule type="expression" priority="119" dxfId="6" stopIfTrue="1">
      <formula>AN7=$N$4</formula>
    </cfRule>
    <cfRule type="expression" priority="120" dxfId="5" stopIfTrue="1">
      <formula>AN7=$N$5</formula>
    </cfRule>
  </conditionalFormatting>
  <conditionalFormatting sqref="L36">
    <cfRule type="expression" priority="121" dxfId="4" stopIfTrue="1">
      <formula>M35=$N$6</formula>
    </cfRule>
    <cfRule type="expression" priority="122" dxfId="3" stopIfTrue="1">
      <formula>M35=$N$7</formula>
    </cfRule>
  </conditionalFormatting>
  <conditionalFormatting sqref="L13">
    <cfRule type="expression" priority="123" dxfId="2" stopIfTrue="1">
      <formula>M11=$N$9</formula>
    </cfRule>
    <cfRule type="expression" priority="124" dxfId="1" stopIfTrue="1">
      <formula>M11=$N$8</formula>
    </cfRule>
  </conditionalFormatting>
  <conditionalFormatting sqref="BN75">
    <cfRule type="expression" priority="125" dxfId="5" stopIfTrue="1">
      <formula>BO75=$N$5</formula>
    </cfRule>
    <cfRule type="expression" priority="126" dxfId="6" stopIfTrue="1">
      <formula>BO75=$N$4</formula>
    </cfRule>
  </conditionalFormatting>
  <conditionalFormatting sqref="L28">
    <cfRule type="expression" priority="127" dxfId="4" stopIfTrue="1">
      <formula>M27=$N$6</formula>
    </cfRule>
    <cfRule type="expression" priority="128" dxfId="3" stopIfTrue="1">
      <formula>M27=$N$7</formula>
    </cfRule>
  </conditionalFormatting>
  <conditionalFormatting sqref="L65">
    <cfRule type="expression" priority="129" dxfId="1" stopIfTrue="1">
      <formula>M63=$N$8</formula>
    </cfRule>
    <cfRule type="expression" priority="130" dxfId="2" stopIfTrue="1">
      <formula>M63=$N$9</formula>
    </cfRule>
  </conditionalFormatting>
  <conditionalFormatting sqref="U9">
    <cfRule type="expression" priority="131" dxfId="2" stopIfTrue="1">
      <formula>V7=$N$9</formula>
    </cfRule>
    <cfRule type="expression" priority="132" dxfId="1" stopIfTrue="1">
      <formula>V7=$N$8</formula>
    </cfRule>
  </conditionalFormatting>
  <conditionalFormatting sqref="BE61">
    <cfRule type="expression" priority="133" dxfId="1" stopIfTrue="1">
      <formula>BF59=$N$8</formula>
    </cfRule>
    <cfRule type="expression" priority="134" dxfId="2" stopIfTrue="1">
      <formula>BF59=$N$9</formula>
    </cfRule>
  </conditionalFormatting>
  <conditionalFormatting sqref="L59">
    <cfRule type="expression" priority="135" dxfId="6" stopIfTrue="1">
      <formula>M59=$N$4</formula>
    </cfRule>
    <cfRule type="expression" priority="136" dxfId="5" stopIfTrue="1">
      <formula>M59=$N$5</formula>
    </cfRule>
  </conditionalFormatting>
  <conditionalFormatting sqref="BN69">
    <cfRule type="expression" priority="137" dxfId="1" stopIfTrue="1">
      <formula>BO67=$N$8</formula>
    </cfRule>
    <cfRule type="expression" priority="138" dxfId="2" stopIfTrue="1">
      <formula>BO67=$N$9</formula>
    </cfRule>
  </conditionalFormatting>
  <conditionalFormatting sqref="BW71">
    <cfRule type="expression" priority="139" dxfId="6" stopIfTrue="1">
      <formula>BX71=$N$4</formula>
    </cfRule>
    <cfRule type="expression" priority="140" dxfId="5" stopIfTrue="1">
      <formula>BX71=$N$5</formula>
    </cfRule>
  </conditionalFormatting>
  <conditionalFormatting sqref="AV37">
    <cfRule type="expression" priority="141" dxfId="2" stopIfTrue="1">
      <formula>AW35=$N$9</formula>
    </cfRule>
    <cfRule type="expression" priority="142" dxfId="1" stopIfTrue="1">
      <formula>AW35=$N$8</formula>
    </cfRule>
  </conditionalFormatting>
  <conditionalFormatting sqref="BE47">
    <cfRule type="expression" priority="143" dxfId="5" stopIfTrue="1">
      <formula>BF47=$N$5</formula>
    </cfRule>
    <cfRule type="expression" priority="144" dxfId="6" stopIfTrue="1">
      <formula>BF47=$N$4</formula>
    </cfRule>
  </conditionalFormatting>
  <conditionalFormatting sqref="BE13">
    <cfRule type="expression" priority="145" dxfId="2" stopIfTrue="1">
      <formula>BF11=$N$9</formula>
    </cfRule>
    <cfRule type="expression" priority="146" dxfId="1" stopIfTrue="1">
      <formula>BF11=$N$8</formula>
    </cfRule>
  </conditionalFormatting>
  <conditionalFormatting sqref="U75">
    <cfRule type="expression" priority="147" dxfId="6" stopIfTrue="1">
      <formula>V75=$N$4</formula>
    </cfRule>
    <cfRule type="expression" priority="148" dxfId="5" stopIfTrue="1">
      <formula>V75=$N$5</formula>
    </cfRule>
  </conditionalFormatting>
  <conditionalFormatting sqref="CF12">
    <cfRule type="expression" priority="149" dxfId="3" stopIfTrue="1">
      <formula>CG11=$N$7</formula>
    </cfRule>
    <cfRule type="expression" priority="150" dxfId="4" stopIfTrue="1">
      <formula>CG11=$N$6</formula>
    </cfRule>
  </conditionalFormatting>
  <conditionalFormatting sqref="BW37">
    <cfRule type="expression" priority="151" dxfId="1" stopIfTrue="1">
      <formula>BX35=$N$8</formula>
    </cfRule>
    <cfRule type="expression" priority="152" dxfId="2" stopIfTrue="1">
      <formula>BX35=$N$9</formula>
    </cfRule>
  </conditionalFormatting>
  <conditionalFormatting sqref="BN43">
    <cfRule type="expression" priority="153" dxfId="6" stopIfTrue="1">
      <formula>BO43=$N$4</formula>
    </cfRule>
    <cfRule type="expression" priority="154" dxfId="5" stopIfTrue="1">
      <formula>BO43=$N$5</formula>
    </cfRule>
  </conditionalFormatting>
  <conditionalFormatting sqref="U19">
    <cfRule type="expression" priority="155" dxfId="5" stopIfTrue="1">
      <formula>V19=$N$5</formula>
    </cfRule>
    <cfRule type="expression" priority="156" dxfId="6" stopIfTrue="1">
      <formula>V19=$N$4</formula>
    </cfRule>
  </conditionalFormatting>
  <conditionalFormatting sqref="CF51">
    <cfRule type="expression" priority="157" dxfId="5" stopIfTrue="1">
      <formula>CG51=$N$5</formula>
    </cfRule>
    <cfRule type="expression" priority="158" dxfId="6" stopIfTrue="1">
      <formula>CG51=$N$4</formula>
    </cfRule>
  </conditionalFormatting>
  <conditionalFormatting sqref="L24">
    <cfRule type="expression" priority="159" dxfId="4" stopIfTrue="1">
      <formula>M23=$N$6</formula>
    </cfRule>
    <cfRule type="expression" priority="160" dxfId="3" stopIfTrue="1">
      <formula>M23=$N$7</formula>
    </cfRule>
  </conditionalFormatting>
  <conditionalFormatting sqref="BN24">
    <cfRule type="expression" priority="161" dxfId="3" stopIfTrue="1">
      <formula>BO23=$N$7</formula>
    </cfRule>
    <cfRule type="expression" priority="162" dxfId="4" stopIfTrue="1">
      <formula>BO23=$N$6</formula>
    </cfRule>
  </conditionalFormatting>
  <conditionalFormatting sqref="CO56">
    <cfRule type="expression" priority="163" dxfId="3" stopIfTrue="1">
      <formula>CP55=$N$7</formula>
    </cfRule>
    <cfRule type="expression" priority="164" dxfId="4" stopIfTrue="1">
      <formula>CP55=$N$6</formula>
    </cfRule>
  </conditionalFormatting>
  <conditionalFormatting sqref="AV67">
    <cfRule type="expression" priority="165" dxfId="6" stopIfTrue="1">
      <formula>AW67=$N$4</formula>
    </cfRule>
    <cfRule type="expression" priority="166" dxfId="5" stopIfTrue="1">
      <formula>AW67=$N$5</formula>
    </cfRule>
  </conditionalFormatting>
  <conditionalFormatting sqref="U39">
    <cfRule type="expression" priority="167" dxfId="5" stopIfTrue="1">
      <formula>V39=$N$5</formula>
    </cfRule>
    <cfRule type="expression" priority="168" dxfId="6" stopIfTrue="1">
      <formula>V39=$N$4</formula>
    </cfRule>
  </conditionalFormatting>
  <conditionalFormatting sqref="AV44">
    <cfRule type="expression" priority="169" dxfId="3" stopIfTrue="1">
      <formula>AW43=$N$7</formula>
    </cfRule>
    <cfRule type="expression" priority="170" dxfId="4" stopIfTrue="1">
      <formula>AW43=$N$6</formula>
    </cfRule>
  </conditionalFormatting>
  <conditionalFormatting sqref="AV71">
    <cfRule type="expression" priority="171" dxfId="5" stopIfTrue="1">
      <formula>AW71=$N$5</formula>
    </cfRule>
    <cfRule type="expression" priority="172" dxfId="6" stopIfTrue="1">
      <formula>AW71=$N$4</formula>
    </cfRule>
  </conditionalFormatting>
  <conditionalFormatting sqref="BW79">
    <cfRule type="expression" priority="173" dxfId="5" stopIfTrue="1">
      <formula>BX79=$N$5</formula>
    </cfRule>
    <cfRule type="expression" priority="174" dxfId="6" stopIfTrue="1">
      <formula>BX79=$N$4</formula>
    </cfRule>
  </conditionalFormatting>
  <conditionalFormatting sqref="CF72">
    <cfRule type="expression" priority="175" dxfId="4" stopIfTrue="1">
      <formula>CG71=$N$6</formula>
    </cfRule>
    <cfRule type="expression" priority="176" dxfId="3" stopIfTrue="1">
      <formula>CG71=$N$7</formula>
    </cfRule>
  </conditionalFormatting>
  <conditionalFormatting sqref="BW16">
    <cfRule type="expression" priority="177" dxfId="3" stopIfTrue="1">
      <formula>BX15=$N$7</formula>
    </cfRule>
    <cfRule type="expression" priority="178" dxfId="4" stopIfTrue="1">
      <formula>BX15=$N$6</formula>
    </cfRule>
  </conditionalFormatting>
  <conditionalFormatting sqref="AD27">
    <cfRule type="expression" priority="179" dxfId="5" stopIfTrue="1">
      <formula>AE27=$N$5</formula>
    </cfRule>
    <cfRule type="expression" priority="180" dxfId="6" stopIfTrue="1">
      <formula>AE27=$N$4</formula>
    </cfRule>
  </conditionalFormatting>
  <conditionalFormatting sqref="CF3">
    <cfRule type="expression" priority="181" dxfId="6" stopIfTrue="1">
      <formula>CG3=$N$4</formula>
    </cfRule>
    <cfRule type="expression" priority="182" dxfId="5" stopIfTrue="1">
      <formula>CG3=$N$5</formula>
    </cfRule>
  </conditionalFormatting>
  <conditionalFormatting sqref="AV81">
    <cfRule type="expression" priority="183" dxfId="2" stopIfTrue="1">
      <formula>AW79=$N$9</formula>
    </cfRule>
    <cfRule type="expression" priority="184" dxfId="1" stopIfTrue="1">
      <formula>AW79=$N$8</formula>
    </cfRule>
  </conditionalFormatting>
  <conditionalFormatting sqref="AD60">
    <cfRule type="expression" priority="185" dxfId="3" stopIfTrue="1">
      <formula>AE59=$N$7</formula>
    </cfRule>
    <cfRule type="expression" priority="186" dxfId="4" stopIfTrue="1">
      <formula>AE59=$N$6</formula>
    </cfRule>
  </conditionalFormatting>
  <conditionalFormatting sqref="BN79">
    <cfRule type="expression" priority="187" dxfId="5" stopIfTrue="1">
      <formula>BO79=$N$5</formula>
    </cfRule>
    <cfRule type="expression" priority="188" dxfId="6" stopIfTrue="1">
      <formula>BO79=$N$4</formula>
    </cfRule>
  </conditionalFormatting>
  <conditionalFormatting sqref="BE27">
    <cfRule type="expression" priority="189" dxfId="5" stopIfTrue="1">
      <formula>BF27=$N$5</formula>
    </cfRule>
    <cfRule type="expression" priority="190" dxfId="6" stopIfTrue="1">
      <formula>BF27=$N$4</formula>
    </cfRule>
  </conditionalFormatting>
  <conditionalFormatting sqref="AM67">
    <cfRule type="expression" priority="191" dxfId="6" stopIfTrue="1">
      <formula>AN67=$N$4</formula>
    </cfRule>
    <cfRule type="expression" priority="192" dxfId="5" stopIfTrue="1">
      <formula>AN67=$N$5</formula>
    </cfRule>
  </conditionalFormatting>
  <conditionalFormatting sqref="L63">
    <cfRule type="expression" priority="193" dxfId="6" stopIfTrue="1">
      <formula>M63=$N$4</formula>
    </cfRule>
    <cfRule type="expression" priority="194" dxfId="5" stopIfTrue="1">
      <formula>M63=$N$5</formula>
    </cfRule>
  </conditionalFormatting>
  <conditionalFormatting sqref="AM56">
    <cfRule type="expression" priority="195" dxfId="4" stopIfTrue="1">
      <formula>AN55=$N$6</formula>
    </cfRule>
    <cfRule type="expression" priority="196" dxfId="3" stopIfTrue="1">
      <formula>AN55=$N$7</formula>
    </cfRule>
  </conditionalFormatting>
  <conditionalFormatting sqref="AD36">
    <cfRule type="expression" priority="197" dxfId="4" stopIfTrue="1">
      <formula>AE35=$N$6</formula>
    </cfRule>
    <cfRule type="expression" priority="198" dxfId="3" stopIfTrue="1">
      <formula>AE35=$N$7</formula>
    </cfRule>
  </conditionalFormatting>
  <conditionalFormatting sqref="BN23">
    <cfRule type="expression" priority="199" dxfId="5" stopIfTrue="1">
      <formula>BO23=$N$5</formula>
    </cfRule>
    <cfRule type="expression" priority="200" dxfId="6" stopIfTrue="1">
      <formula>BO23=$N$4</formula>
    </cfRule>
  </conditionalFormatting>
  <conditionalFormatting sqref="BN29">
    <cfRule type="expression" priority="201" dxfId="1" stopIfTrue="1">
      <formula>BO27=$N$8</formula>
    </cfRule>
    <cfRule type="expression" priority="202" dxfId="2" stopIfTrue="1">
      <formula>BO27=$N$9</formula>
    </cfRule>
  </conditionalFormatting>
  <conditionalFormatting sqref="BW61">
    <cfRule type="expression" priority="203" dxfId="1" stopIfTrue="1">
      <formula>BX59=$N$8</formula>
    </cfRule>
    <cfRule type="expression" priority="204" dxfId="2" stopIfTrue="1">
      <formula>BX59=$N$9</formula>
    </cfRule>
  </conditionalFormatting>
  <conditionalFormatting sqref="L17">
    <cfRule type="expression" priority="205" dxfId="1" stopIfTrue="1">
      <formula>M15=$N$8</formula>
    </cfRule>
    <cfRule type="expression" priority="206" dxfId="2" stopIfTrue="1">
      <formula>M15=$N$9</formula>
    </cfRule>
  </conditionalFormatting>
  <conditionalFormatting sqref="A11">
    <cfRule type="cellIs" priority="207" dxfId="8" operator="equal" stopIfTrue="1">
      <formula>$CR$1</formula>
    </cfRule>
    <cfRule type="cellIs" priority="208" dxfId="7" operator="equal" stopIfTrue="1">
      <formula>$CR$2</formula>
    </cfRule>
  </conditionalFormatting>
  <conditionalFormatting sqref="U8">
    <cfRule type="expression" priority="209" dxfId="3" stopIfTrue="1">
      <formula>V7=$N$7</formula>
    </cfRule>
    <cfRule type="expression" priority="210" dxfId="4" stopIfTrue="1">
      <formula>V7=$N$6</formula>
    </cfRule>
  </conditionalFormatting>
  <conditionalFormatting sqref="CO75">
    <cfRule type="expression" priority="211" dxfId="5" stopIfTrue="1">
      <formula>CP75=$N$5</formula>
    </cfRule>
    <cfRule type="expression" priority="212" dxfId="6" stopIfTrue="1">
      <formula>CP75=$N$4</formula>
    </cfRule>
  </conditionalFormatting>
  <conditionalFormatting sqref="L32">
    <cfRule type="expression" priority="213" dxfId="4" stopIfTrue="1">
      <formula>M31=$N$6</formula>
    </cfRule>
    <cfRule type="expression" priority="214" dxfId="3" stopIfTrue="1">
      <formula>M31=$N$7</formula>
    </cfRule>
  </conditionalFormatting>
  <conditionalFormatting sqref="AM55">
    <cfRule type="expression" priority="215" dxfId="5" stopIfTrue="1">
      <formula>AN55=$N$5</formula>
    </cfRule>
    <cfRule type="expression" priority="216" dxfId="6" stopIfTrue="1">
      <formula>AN55=$N$4</formula>
    </cfRule>
  </conditionalFormatting>
  <conditionalFormatting sqref="AV61">
    <cfRule type="expression" priority="217" dxfId="2" stopIfTrue="1">
      <formula>AW59=$N$9</formula>
    </cfRule>
    <cfRule type="expression" priority="218" dxfId="1" stopIfTrue="1">
      <formula>AW59=$N$8</formula>
    </cfRule>
  </conditionalFormatting>
  <conditionalFormatting sqref="AD53">
    <cfRule type="expression" priority="219" dxfId="2" stopIfTrue="1">
      <formula>AE51=$N$9</formula>
    </cfRule>
    <cfRule type="expression" priority="220" dxfId="1" stopIfTrue="1">
      <formula>AE51=$N$8</formula>
    </cfRule>
  </conditionalFormatting>
  <conditionalFormatting sqref="CO33">
    <cfRule type="expression" priority="221" dxfId="2" stopIfTrue="1">
      <formula>CP31=$N$9</formula>
    </cfRule>
    <cfRule type="expression" priority="222" dxfId="1" stopIfTrue="1">
      <formula>CP31=$N$8</formula>
    </cfRule>
  </conditionalFormatting>
  <conditionalFormatting sqref="BW27">
    <cfRule type="expression" priority="223" dxfId="5" stopIfTrue="1">
      <formula>BX27=$N$5</formula>
    </cfRule>
    <cfRule type="expression" priority="224" dxfId="6" stopIfTrue="1">
      <formula>BX27=$N$4</formula>
    </cfRule>
  </conditionalFormatting>
  <conditionalFormatting sqref="AV69">
    <cfRule type="expression" priority="225" dxfId="2" stopIfTrue="1">
      <formula>AW67=$N$9</formula>
    </cfRule>
    <cfRule type="expression" priority="226" dxfId="1" stopIfTrue="1">
      <formula>AW67=$N$8</formula>
    </cfRule>
  </conditionalFormatting>
  <conditionalFormatting sqref="BN61">
    <cfRule type="expression" priority="227" dxfId="2" stopIfTrue="1">
      <formula>BO59=$N$9</formula>
    </cfRule>
    <cfRule type="expression" priority="228" dxfId="1" stopIfTrue="1">
      <formula>BO59=$N$8</formula>
    </cfRule>
  </conditionalFormatting>
  <conditionalFormatting sqref="BW80">
    <cfRule type="expression" priority="229" dxfId="3" stopIfTrue="1">
      <formula>BX79=$N$7</formula>
    </cfRule>
    <cfRule type="expression" priority="230" dxfId="4" stopIfTrue="1">
      <formula>BX79=$N$6</formula>
    </cfRule>
  </conditionalFormatting>
  <conditionalFormatting sqref="CF80">
    <cfRule type="expression" priority="231" dxfId="4" stopIfTrue="1">
      <formula>CG79=$N$6</formula>
    </cfRule>
    <cfRule type="expression" priority="232" dxfId="3" stopIfTrue="1">
      <formula>CG79=$N$7</formula>
    </cfRule>
  </conditionalFormatting>
  <conditionalFormatting sqref="U81">
    <cfRule type="expression" priority="233" dxfId="2" stopIfTrue="1">
      <formula>V79=$N$9</formula>
    </cfRule>
    <cfRule type="expression" priority="234" dxfId="1" stopIfTrue="1">
      <formula>V79=$N$8</formula>
    </cfRule>
  </conditionalFormatting>
  <conditionalFormatting sqref="L53">
    <cfRule type="expression" priority="235" dxfId="1" stopIfTrue="1">
      <formula>M51=$N$8</formula>
    </cfRule>
    <cfRule type="expression" priority="236" dxfId="2" stopIfTrue="1">
      <formula>M51=$N$9</formula>
    </cfRule>
  </conditionalFormatting>
  <conditionalFormatting sqref="U72">
    <cfRule type="expression" priority="237" dxfId="4" stopIfTrue="1">
      <formula>V71=$N$6</formula>
    </cfRule>
    <cfRule type="expression" priority="238" dxfId="3" stopIfTrue="1">
      <formula>V71=$N$7</formula>
    </cfRule>
  </conditionalFormatting>
  <conditionalFormatting sqref="BE25">
    <cfRule type="expression" priority="239" dxfId="1" stopIfTrue="1">
      <formula>BF23=$N$8</formula>
    </cfRule>
    <cfRule type="expression" priority="240" dxfId="2" stopIfTrue="1">
      <formula>BF23=$N$9</formula>
    </cfRule>
  </conditionalFormatting>
  <conditionalFormatting sqref="BW17">
    <cfRule type="expression" priority="241" dxfId="2" stopIfTrue="1">
      <formula>BX15=$N$9</formula>
    </cfRule>
    <cfRule type="expression" priority="242" dxfId="1" stopIfTrue="1">
      <formula>BX15=$N$8</formula>
    </cfRule>
  </conditionalFormatting>
  <conditionalFormatting sqref="CF52">
    <cfRule type="expression" priority="243" dxfId="3" stopIfTrue="1">
      <formula>CG51=$N$7</formula>
    </cfRule>
    <cfRule type="expression" priority="244" dxfId="4" stopIfTrue="1">
      <formula>CG51=$N$6</formula>
    </cfRule>
  </conditionalFormatting>
  <conditionalFormatting sqref="AM15">
    <cfRule type="expression" priority="245" dxfId="6" stopIfTrue="1">
      <formula>AN15=$N$4</formula>
    </cfRule>
    <cfRule type="expression" priority="246" dxfId="5" stopIfTrue="1">
      <formula>AN15=$N$5</formula>
    </cfRule>
  </conditionalFormatting>
  <conditionalFormatting sqref="AM44">
    <cfRule type="expression" priority="247" dxfId="4" stopIfTrue="1">
      <formula>AN43=$N$6</formula>
    </cfRule>
    <cfRule type="expression" priority="248" dxfId="3" stopIfTrue="1">
      <formula>AN43=$N$7</formula>
    </cfRule>
  </conditionalFormatting>
  <conditionalFormatting sqref="CF28">
    <cfRule type="expression" priority="249" dxfId="4" stopIfTrue="1">
      <formula>CG27=$N$6</formula>
    </cfRule>
    <cfRule type="expression" priority="250" dxfId="3" stopIfTrue="1">
      <formula>CG27=$N$7</formula>
    </cfRule>
  </conditionalFormatting>
  <conditionalFormatting sqref="BW81">
    <cfRule type="expression" priority="251" dxfId="2" stopIfTrue="1">
      <formula>BX79=$N$9</formula>
    </cfRule>
    <cfRule type="expression" priority="252" dxfId="1" stopIfTrue="1">
      <formula>BX79=$N$8</formula>
    </cfRule>
  </conditionalFormatting>
  <conditionalFormatting sqref="L25">
    <cfRule type="expression" priority="253" dxfId="2" stopIfTrue="1">
      <formula>M23=$N$9</formula>
    </cfRule>
    <cfRule type="expression" priority="254" dxfId="1" stopIfTrue="1">
      <formula>M23=$N$8</formula>
    </cfRule>
  </conditionalFormatting>
  <conditionalFormatting sqref="AV20">
    <cfRule type="expression" priority="255" dxfId="4" stopIfTrue="1">
      <formula>AW19=$N$6</formula>
    </cfRule>
    <cfRule type="expression" priority="256" dxfId="3" stopIfTrue="1">
      <formula>AW19=$N$7</formula>
    </cfRule>
  </conditionalFormatting>
  <conditionalFormatting sqref="AM4">
    <cfRule type="expression" priority="257" dxfId="4" stopIfTrue="1">
      <formula>AN3=$N$6</formula>
    </cfRule>
    <cfRule type="expression" priority="258" dxfId="3" stopIfTrue="1">
      <formula>AN3=$N$7</formula>
    </cfRule>
  </conditionalFormatting>
  <conditionalFormatting sqref="BE31">
    <cfRule type="expression" priority="259" dxfId="6" stopIfTrue="1">
      <formula>BF31=$N$4</formula>
    </cfRule>
    <cfRule type="expression" priority="260" dxfId="5" stopIfTrue="1">
      <formula>BF31=$N$5</formula>
    </cfRule>
  </conditionalFormatting>
  <conditionalFormatting sqref="U27">
    <cfRule type="expression" priority="261" dxfId="6" stopIfTrue="1">
      <formula>V27=$N$4</formula>
    </cfRule>
    <cfRule type="expression" priority="262" dxfId="5" stopIfTrue="1">
      <formula>V27=$N$5</formula>
    </cfRule>
  </conditionalFormatting>
  <conditionalFormatting sqref="CO57">
    <cfRule type="expression" priority="263" dxfId="1" stopIfTrue="1">
      <formula>CP55=$N$8</formula>
    </cfRule>
    <cfRule type="expression" priority="264" dxfId="2" stopIfTrue="1">
      <formula>CP55=$N$9</formula>
    </cfRule>
  </conditionalFormatting>
  <conditionalFormatting sqref="L12">
    <cfRule type="expression" priority="265" dxfId="3" stopIfTrue="1">
      <formula>M11=$N$7</formula>
    </cfRule>
    <cfRule type="expression" priority="266" dxfId="4" stopIfTrue="1">
      <formula>M11=$N$6</formula>
    </cfRule>
  </conditionalFormatting>
  <conditionalFormatting sqref="BN4">
    <cfRule type="expression" priority="267" dxfId="4" stopIfTrue="1">
      <formula>BO3=$N$6</formula>
    </cfRule>
    <cfRule type="expression" priority="268" dxfId="3" stopIfTrue="1">
      <formula>BO3=$N$7</formula>
    </cfRule>
  </conditionalFormatting>
  <conditionalFormatting sqref="U60">
    <cfRule type="expression" priority="269" dxfId="4" stopIfTrue="1">
      <formula>V59=$N$6</formula>
    </cfRule>
    <cfRule type="expression" priority="270" dxfId="3" stopIfTrue="1">
      <formula>V59=$N$7</formula>
    </cfRule>
  </conditionalFormatting>
  <conditionalFormatting sqref="L9">
    <cfRule type="expression" priority="271" dxfId="2" stopIfTrue="1">
      <formula>M7=$N$9</formula>
    </cfRule>
    <cfRule type="expression" priority="272" dxfId="1" stopIfTrue="1">
      <formula>M7=$N$8</formula>
    </cfRule>
  </conditionalFormatting>
  <conditionalFormatting sqref="CF81">
    <cfRule type="expression" priority="273" dxfId="1" stopIfTrue="1">
      <formula>CG79=$N$8</formula>
    </cfRule>
    <cfRule type="expression" priority="274" dxfId="2" stopIfTrue="1">
      <formula>CG79=$N$9</formula>
    </cfRule>
  </conditionalFormatting>
  <conditionalFormatting sqref="AV57">
    <cfRule type="expression" priority="275" dxfId="2" stopIfTrue="1">
      <formula>AW55=$N$9</formula>
    </cfRule>
    <cfRule type="expression" priority="276" dxfId="1" stopIfTrue="1">
      <formula>AW55=$N$8</formula>
    </cfRule>
  </conditionalFormatting>
  <conditionalFormatting sqref="BN35">
    <cfRule type="expression" priority="277" dxfId="6" stopIfTrue="1">
      <formula>BO35=$N$4</formula>
    </cfRule>
    <cfRule type="expression" priority="278" dxfId="5" stopIfTrue="1">
      <formula>BO35=$N$5</formula>
    </cfRule>
  </conditionalFormatting>
  <conditionalFormatting sqref="CF31">
    <cfRule type="expression" priority="279" dxfId="6" stopIfTrue="1">
      <formula>CG31=$N$4</formula>
    </cfRule>
    <cfRule type="expression" priority="280" dxfId="5" stopIfTrue="1">
      <formula>CG31=$N$5</formula>
    </cfRule>
  </conditionalFormatting>
  <conditionalFormatting sqref="BN60">
    <cfRule type="expression" priority="281" dxfId="4" stopIfTrue="1">
      <formula>BO59=$N$6</formula>
    </cfRule>
    <cfRule type="expression" priority="282" dxfId="3" stopIfTrue="1">
      <formula>BO59=$N$7</formula>
    </cfRule>
  </conditionalFormatting>
  <conditionalFormatting sqref="AV36">
    <cfRule type="expression" priority="283" dxfId="4" stopIfTrue="1">
      <formula>AW35=$N$6</formula>
    </cfRule>
    <cfRule type="expression" priority="284" dxfId="3" stopIfTrue="1">
      <formula>AW35=$N$7</formula>
    </cfRule>
  </conditionalFormatting>
  <conditionalFormatting sqref="CF5">
    <cfRule type="expression" priority="285" dxfId="2" stopIfTrue="1">
      <formula>CG3=$N$9</formula>
    </cfRule>
    <cfRule type="expression" priority="286" dxfId="1" stopIfTrue="1">
      <formula>CG3=$N$8</formula>
    </cfRule>
  </conditionalFormatting>
  <conditionalFormatting sqref="BN5">
    <cfRule type="expression" priority="287" dxfId="2" stopIfTrue="1">
      <formula>BO3=$N$9</formula>
    </cfRule>
    <cfRule type="expression" priority="288" dxfId="1" stopIfTrue="1">
      <formula>BO3=$N$8</formula>
    </cfRule>
  </conditionalFormatting>
  <conditionalFormatting sqref="AD73">
    <cfRule type="expression" priority="289" dxfId="1" stopIfTrue="1">
      <formula>AE71=$N$8</formula>
    </cfRule>
    <cfRule type="expression" priority="290" dxfId="2" stopIfTrue="1">
      <formula>AE71=$N$9</formula>
    </cfRule>
  </conditionalFormatting>
  <conditionalFormatting sqref="L77">
    <cfRule type="expression" priority="291" dxfId="2" stopIfTrue="1">
      <formula>M75=$N$9</formula>
    </cfRule>
    <cfRule type="expression" priority="292" dxfId="1" stopIfTrue="1">
      <formula>M75=$N$8</formula>
    </cfRule>
  </conditionalFormatting>
  <conditionalFormatting sqref="AD31">
    <cfRule type="expression" priority="293" dxfId="6" stopIfTrue="1">
      <formula>AE31=$N$4</formula>
    </cfRule>
    <cfRule type="expression" priority="294" dxfId="5" stopIfTrue="1">
      <formula>AE31=$N$5</formula>
    </cfRule>
  </conditionalFormatting>
  <conditionalFormatting sqref="BN37">
    <cfRule type="expression" priority="295" dxfId="2" stopIfTrue="1">
      <formula>BO35=$N$9</formula>
    </cfRule>
    <cfRule type="expression" priority="296" dxfId="1" stopIfTrue="1">
      <formula>BO35=$N$8</formula>
    </cfRule>
  </conditionalFormatting>
  <conditionalFormatting sqref="AD77">
    <cfRule type="expression" priority="297" dxfId="2" stopIfTrue="1">
      <formula>AE75=$N$9</formula>
    </cfRule>
    <cfRule type="expression" priority="298" dxfId="1" stopIfTrue="1">
      <formula>AE75=$N$8</formula>
    </cfRule>
  </conditionalFormatting>
  <conditionalFormatting sqref="CO21">
    <cfRule type="expression" priority="299" dxfId="1" stopIfTrue="1">
      <formula>CP19=$N$8</formula>
    </cfRule>
    <cfRule type="expression" priority="300" dxfId="2" stopIfTrue="1">
      <formula>CP19=$N$9</formula>
    </cfRule>
  </conditionalFormatting>
  <conditionalFormatting sqref="AD51">
    <cfRule type="expression" priority="301" dxfId="6" stopIfTrue="1">
      <formula>AE51=$N$4</formula>
    </cfRule>
    <cfRule type="expression" priority="302" dxfId="5" stopIfTrue="1">
      <formula>AE51=$N$5</formula>
    </cfRule>
  </conditionalFormatting>
  <conditionalFormatting sqref="CF57">
    <cfRule type="expression" priority="303" dxfId="1" stopIfTrue="1">
      <formula>CG55=$N$8</formula>
    </cfRule>
    <cfRule type="expression" priority="304" dxfId="2" stopIfTrue="1">
      <formula>CG55=$N$9</formula>
    </cfRule>
  </conditionalFormatting>
  <conditionalFormatting sqref="AV73">
    <cfRule type="expression" priority="305" dxfId="2" stopIfTrue="1">
      <formula>AW71=$N$9</formula>
    </cfRule>
    <cfRule type="expression" priority="306" dxfId="1" stopIfTrue="1">
      <formula>AW71=$N$8</formula>
    </cfRule>
  </conditionalFormatting>
  <conditionalFormatting sqref="CF55">
    <cfRule type="expression" priority="307" dxfId="6" stopIfTrue="1">
      <formula>CG55=$N$4</formula>
    </cfRule>
    <cfRule type="expression" priority="308" dxfId="5" stopIfTrue="1">
      <formula>CG55=$N$5</formula>
    </cfRule>
  </conditionalFormatting>
  <conditionalFormatting sqref="L20">
    <cfRule type="expression" priority="309" dxfId="3" stopIfTrue="1">
      <formula>M19=$N$7</formula>
    </cfRule>
    <cfRule type="expression" priority="310" dxfId="4" stopIfTrue="1">
      <formula>M19=$N$6</formula>
    </cfRule>
  </conditionalFormatting>
  <conditionalFormatting sqref="L27">
    <cfRule type="expression" priority="311" dxfId="6" stopIfTrue="1">
      <formula>M27=$N$4</formula>
    </cfRule>
    <cfRule type="expression" priority="312" dxfId="5" stopIfTrue="1">
      <formula>M27=$N$5</formula>
    </cfRule>
  </conditionalFormatting>
  <conditionalFormatting sqref="CF36">
    <cfRule type="expression" priority="313" dxfId="4" stopIfTrue="1">
      <formula>CG35=$N$6</formula>
    </cfRule>
    <cfRule type="expression" priority="314" dxfId="3" stopIfTrue="1">
      <formula>CG35=$N$7</formula>
    </cfRule>
  </conditionalFormatting>
  <conditionalFormatting sqref="AM25">
    <cfRule type="expression" priority="315" dxfId="2" stopIfTrue="1">
      <formula>AN23=$N$9</formula>
    </cfRule>
    <cfRule type="expression" priority="316" dxfId="1" stopIfTrue="1">
      <formula>AN23=$N$8</formula>
    </cfRule>
  </conditionalFormatting>
  <conditionalFormatting sqref="CF75">
    <cfRule type="expression" priority="317" dxfId="5" stopIfTrue="1">
      <formula>CG75=$N$5</formula>
    </cfRule>
    <cfRule type="expression" priority="318" dxfId="6" stopIfTrue="1">
      <formula>CG75=$N$4</formula>
    </cfRule>
  </conditionalFormatting>
  <conditionalFormatting sqref="L67">
    <cfRule type="expression" priority="319" dxfId="6" stopIfTrue="1">
      <formula>M67=$N$4</formula>
    </cfRule>
    <cfRule type="expression" priority="320" dxfId="5" stopIfTrue="1">
      <formula>M67=$N$5</formula>
    </cfRule>
  </conditionalFormatting>
  <conditionalFormatting sqref="AD57">
    <cfRule type="expression" priority="321" dxfId="1" stopIfTrue="1">
      <formula>AE55=$N$8</formula>
    </cfRule>
    <cfRule type="expression" priority="322" dxfId="2" stopIfTrue="1">
      <formula>AE55=$N$9</formula>
    </cfRule>
  </conditionalFormatting>
  <conditionalFormatting sqref="CO51">
    <cfRule type="expression" priority="323" dxfId="5" stopIfTrue="1">
      <formula>CP51=$N$5</formula>
    </cfRule>
    <cfRule type="expression" priority="324" dxfId="6" stopIfTrue="1">
      <formula>CP51=$N$4</formula>
    </cfRule>
  </conditionalFormatting>
  <conditionalFormatting sqref="BN31">
    <cfRule type="expression" priority="325" dxfId="5" stopIfTrue="1">
      <formula>BO31=$N$5</formula>
    </cfRule>
    <cfRule type="expression" priority="326" dxfId="6" stopIfTrue="1">
      <formula>BO31=$N$4</formula>
    </cfRule>
  </conditionalFormatting>
  <conditionalFormatting sqref="AV65">
    <cfRule type="expression" priority="327" dxfId="2" stopIfTrue="1">
      <formula>AW63=$N$9</formula>
    </cfRule>
    <cfRule type="expression" priority="328" dxfId="1" stopIfTrue="1">
      <formula>AW63=$N$8</formula>
    </cfRule>
  </conditionalFormatting>
  <conditionalFormatting sqref="BN9">
    <cfRule type="expression" priority="329" dxfId="2" stopIfTrue="1">
      <formula>BO7=$N$9</formula>
    </cfRule>
    <cfRule type="expression" priority="330" dxfId="1" stopIfTrue="1">
      <formula>BO7=$N$8</formula>
    </cfRule>
  </conditionalFormatting>
  <conditionalFormatting sqref="BE60">
    <cfRule type="expression" priority="331" dxfId="3" stopIfTrue="1">
      <formula>BF59=$N$7</formula>
    </cfRule>
    <cfRule type="expression" priority="332" dxfId="4" stopIfTrue="1">
      <formula>BF59=$N$6</formula>
    </cfRule>
  </conditionalFormatting>
  <conditionalFormatting sqref="AV48">
    <cfRule type="expression" priority="333" dxfId="4" stopIfTrue="1">
      <formula>AW47=$N$6</formula>
    </cfRule>
    <cfRule type="expression" priority="334" dxfId="3" stopIfTrue="1">
      <formula>AW47=$N$7</formula>
    </cfRule>
  </conditionalFormatting>
  <conditionalFormatting sqref="AM72">
    <cfRule type="expression" priority="335" dxfId="4" stopIfTrue="1">
      <formula>AN71=$N$6</formula>
    </cfRule>
    <cfRule type="expression" priority="336" dxfId="3" stopIfTrue="1">
      <formula>AN71=$N$7</formula>
    </cfRule>
  </conditionalFormatting>
  <conditionalFormatting sqref="L61">
    <cfRule type="expression" priority="337" dxfId="1" stopIfTrue="1">
      <formula>M59=$N$8</formula>
    </cfRule>
    <cfRule type="expression" priority="338" dxfId="2" stopIfTrue="1">
      <formula>M59=$N$9</formula>
    </cfRule>
  </conditionalFormatting>
  <conditionalFormatting sqref="CO65">
    <cfRule type="expression" priority="339" dxfId="2" stopIfTrue="1">
      <formula>CP63=$N$9</formula>
    </cfRule>
    <cfRule type="expression" priority="340" dxfId="1" stopIfTrue="1">
      <formula>CP63=$N$8</formula>
    </cfRule>
  </conditionalFormatting>
  <conditionalFormatting sqref="U59">
    <cfRule type="expression" priority="341" dxfId="6" stopIfTrue="1">
      <formula>V59=$N$4</formula>
    </cfRule>
    <cfRule type="expression" priority="342" dxfId="5" stopIfTrue="1">
      <formula>V59=$N$5</formula>
    </cfRule>
  </conditionalFormatting>
  <conditionalFormatting sqref="CO25">
    <cfRule type="expression" priority="343" dxfId="1" stopIfTrue="1">
      <formula>CP23=$N$8</formula>
    </cfRule>
    <cfRule type="expression" priority="344" dxfId="2" stopIfTrue="1">
      <formula>CP23=$N$9</formula>
    </cfRule>
  </conditionalFormatting>
  <conditionalFormatting sqref="U44">
    <cfRule type="expression" priority="345" dxfId="3" stopIfTrue="1">
      <formula>V43=$N$7</formula>
    </cfRule>
    <cfRule type="expression" priority="346" dxfId="4" stopIfTrue="1">
      <formula>V43=$N$6</formula>
    </cfRule>
  </conditionalFormatting>
  <conditionalFormatting sqref="AV51">
    <cfRule type="expression" priority="347" dxfId="5" stopIfTrue="1">
      <formula>AW51=$N$5</formula>
    </cfRule>
    <cfRule type="expression" priority="348" dxfId="6" stopIfTrue="1">
      <formula>AW51=$N$4</formula>
    </cfRule>
  </conditionalFormatting>
  <conditionalFormatting sqref="BN48">
    <cfRule type="expression" priority="349" dxfId="3" stopIfTrue="1">
      <formula>BO47=$N$7</formula>
    </cfRule>
    <cfRule type="expression" priority="350" dxfId="4" stopIfTrue="1">
      <formula>BO47=$N$6</formula>
    </cfRule>
  </conditionalFormatting>
  <conditionalFormatting sqref="AD79">
    <cfRule type="expression" priority="351" dxfId="6" stopIfTrue="1">
      <formula>AE79=$N$4</formula>
    </cfRule>
    <cfRule type="expression" priority="352" dxfId="5" stopIfTrue="1">
      <formula>AE79=$N$5</formula>
    </cfRule>
  </conditionalFormatting>
  <conditionalFormatting sqref="L3">
    <cfRule type="expression" priority="353" dxfId="5" stopIfTrue="1">
      <formula>M3=$N$5</formula>
    </cfRule>
    <cfRule type="expression" priority="354" dxfId="6" stopIfTrue="1">
      <formula>M3=$N$4</formula>
    </cfRule>
  </conditionalFormatting>
  <conditionalFormatting sqref="AM17">
    <cfRule type="expression" priority="355" dxfId="2" stopIfTrue="1">
      <formula>AN15=$N$9</formula>
    </cfRule>
    <cfRule type="expression" priority="356" dxfId="1" stopIfTrue="1">
      <formula>AN15=$N$8</formula>
    </cfRule>
  </conditionalFormatting>
  <conditionalFormatting sqref="AD11">
    <cfRule type="expression" priority="357" dxfId="5" stopIfTrue="1">
      <formula>AE11=$N$5</formula>
    </cfRule>
    <cfRule type="expression" priority="358" dxfId="6" stopIfTrue="1">
      <formula>AE11=$N$4</formula>
    </cfRule>
  </conditionalFormatting>
  <conditionalFormatting sqref="BW41">
    <cfRule type="expression" priority="359" dxfId="2" stopIfTrue="1">
      <formula>BX39=$N$9</formula>
    </cfRule>
    <cfRule type="expression" priority="360" dxfId="1" stopIfTrue="1">
      <formula>BX39=$N$8</formula>
    </cfRule>
  </conditionalFormatting>
  <conditionalFormatting sqref="CF73">
    <cfRule type="expression" priority="361" dxfId="1" stopIfTrue="1">
      <formula>CG71=$N$8</formula>
    </cfRule>
    <cfRule type="expression" priority="362" dxfId="2" stopIfTrue="1">
      <formula>CG71=$N$9</formula>
    </cfRule>
  </conditionalFormatting>
  <conditionalFormatting sqref="CO4">
    <cfRule type="expression" priority="363" dxfId="3" stopIfTrue="1">
      <formula>CP3=$N$7</formula>
    </cfRule>
    <cfRule type="expression" priority="364" dxfId="4" stopIfTrue="1">
      <formula>CP3=$N$6</formula>
    </cfRule>
  </conditionalFormatting>
  <conditionalFormatting sqref="L64">
    <cfRule type="expression" priority="365" dxfId="3" stopIfTrue="1">
      <formula>M63=$N$7</formula>
    </cfRule>
    <cfRule type="expression" priority="366" dxfId="4" stopIfTrue="1">
      <formula>M63=$N$6</formula>
    </cfRule>
  </conditionalFormatting>
  <conditionalFormatting sqref="BE12">
    <cfRule type="expression" priority="367" dxfId="3" stopIfTrue="1">
      <formula>BF11=$N$7</formula>
    </cfRule>
    <cfRule type="expression" priority="368" dxfId="4" stopIfTrue="1">
      <formula>BF11=$N$6</formula>
    </cfRule>
  </conditionalFormatting>
  <conditionalFormatting sqref="BN67">
    <cfRule type="expression" priority="369" dxfId="5" stopIfTrue="1">
      <formula>BO67=$N$5</formula>
    </cfRule>
    <cfRule type="expression" priority="370" dxfId="6" stopIfTrue="1">
      <formula>BO67=$N$4</formula>
    </cfRule>
  </conditionalFormatting>
  <conditionalFormatting sqref="L75">
    <cfRule type="expression" priority="371" dxfId="6" stopIfTrue="1">
      <formula>M75=$N$4</formula>
    </cfRule>
    <cfRule type="expression" priority="372" dxfId="5" stopIfTrue="1">
      <formula>M75=$N$5</formula>
    </cfRule>
  </conditionalFormatting>
  <conditionalFormatting sqref="L48">
    <cfRule type="expression" priority="373" dxfId="4" stopIfTrue="1">
      <formula>M47=$N$6</formula>
    </cfRule>
    <cfRule type="expression" priority="374" dxfId="3" stopIfTrue="1">
      <formula>M47=$N$7</formula>
    </cfRule>
  </conditionalFormatting>
  <conditionalFormatting sqref="CO27">
    <cfRule type="expression" priority="375" dxfId="6" stopIfTrue="1">
      <formula>CP27=$N$4</formula>
    </cfRule>
    <cfRule type="expression" priority="376" dxfId="5" stopIfTrue="1">
      <formula>CP27=$N$5</formula>
    </cfRule>
  </conditionalFormatting>
  <conditionalFormatting sqref="AM31">
    <cfRule type="expression" priority="377" dxfId="6" stopIfTrue="1">
      <formula>AN31=$N$4</formula>
    </cfRule>
    <cfRule type="expression" priority="378" dxfId="5" stopIfTrue="1">
      <formula>AN31=$N$5</formula>
    </cfRule>
  </conditionalFormatting>
  <conditionalFormatting sqref="AV79">
    <cfRule type="expression" priority="379" dxfId="6" stopIfTrue="1">
      <formula>AW79=$N$4</formula>
    </cfRule>
    <cfRule type="expression" priority="380" dxfId="5" stopIfTrue="1">
      <formula>AW79=$N$5</formula>
    </cfRule>
  </conditionalFormatting>
  <conditionalFormatting sqref="BE41">
    <cfRule type="expression" priority="381" dxfId="2" stopIfTrue="1">
      <formula>BF39=$N$9</formula>
    </cfRule>
    <cfRule type="expression" priority="382" dxfId="1" stopIfTrue="1">
      <formula>BF39=$N$8</formula>
    </cfRule>
  </conditionalFormatting>
  <conditionalFormatting sqref="AV59">
    <cfRule type="expression" priority="383" dxfId="5" stopIfTrue="1">
      <formula>AW59=$N$5</formula>
    </cfRule>
    <cfRule type="expression" priority="384" dxfId="6" stopIfTrue="1">
      <formula>AW59=$N$4</formula>
    </cfRule>
  </conditionalFormatting>
  <conditionalFormatting sqref="U56">
    <cfRule type="expression" priority="385" dxfId="3" stopIfTrue="1">
      <formula>V55=$N$7</formula>
    </cfRule>
    <cfRule type="expression" priority="386" dxfId="4" stopIfTrue="1">
      <formula>V55=$N$6</formula>
    </cfRule>
  </conditionalFormatting>
  <conditionalFormatting sqref="BN49">
    <cfRule type="expression" priority="387" dxfId="1" stopIfTrue="1">
      <formula>BO47=$N$8</formula>
    </cfRule>
    <cfRule type="expression" priority="388" dxfId="2" stopIfTrue="1">
      <formula>BO47=$N$9</formula>
    </cfRule>
  </conditionalFormatting>
  <conditionalFormatting sqref="BN77">
    <cfRule type="expression" priority="389" dxfId="2" stopIfTrue="1">
      <formula>BO75=$N$9</formula>
    </cfRule>
    <cfRule type="expression" priority="390" dxfId="1" stopIfTrue="1">
      <formula>BO75=$N$8</formula>
    </cfRule>
  </conditionalFormatting>
  <conditionalFormatting sqref="BE37">
    <cfRule type="expression" priority="391" dxfId="1" stopIfTrue="1">
      <formula>BF35=$N$8</formula>
    </cfRule>
    <cfRule type="expression" priority="392" dxfId="2" stopIfTrue="1">
      <formula>BF35=$N$9</formula>
    </cfRule>
  </conditionalFormatting>
  <conditionalFormatting sqref="L40">
    <cfRule type="expression" priority="393" dxfId="4" stopIfTrue="1">
      <formula>M39=$N$6</formula>
    </cfRule>
    <cfRule type="expression" priority="394" dxfId="3" stopIfTrue="1">
      <formula>M39=$N$7</formula>
    </cfRule>
  </conditionalFormatting>
  <conditionalFormatting sqref="BW35">
    <cfRule type="expression" priority="395" dxfId="5" stopIfTrue="1">
      <formula>BX35=$N$5</formula>
    </cfRule>
    <cfRule type="expression" priority="396" dxfId="6" stopIfTrue="1">
      <formula>BX35=$N$4</formula>
    </cfRule>
  </conditionalFormatting>
  <conditionalFormatting sqref="AD75">
    <cfRule type="expression" priority="397" dxfId="5" stopIfTrue="1">
      <formula>AE75=$N$5</formula>
    </cfRule>
    <cfRule type="expression" priority="398" dxfId="6" stopIfTrue="1">
      <formula>AE75=$N$4</formula>
    </cfRule>
  </conditionalFormatting>
  <conditionalFormatting sqref="U28">
    <cfRule type="expression" priority="399" dxfId="4" stopIfTrue="1">
      <formula>V27=$N$6</formula>
    </cfRule>
    <cfRule type="expression" priority="400" dxfId="3" stopIfTrue="1">
      <formula>V27=$N$7</formula>
    </cfRule>
  </conditionalFormatting>
  <conditionalFormatting sqref="AV29">
    <cfRule type="expression" priority="401" dxfId="2" stopIfTrue="1">
      <formula>AW27=$N$9</formula>
    </cfRule>
    <cfRule type="expression" priority="402" dxfId="1" stopIfTrue="1">
      <formula>AW27=$N$8</formula>
    </cfRule>
  </conditionalFormatting>
  <conditionalFormatting sqref="AD32">
    <cfRule type="expression" priority="403" dxfId="4" stopIfTrue="1">
      <formula>AE31=$N$6</formula>
    </cfRule>
    <cfRule type="expression" priority="404" dxfId="3" stopIfTrue="1">
      <formula>AE31=$N$7</formula>
    </cfRule>
  </conditionalFormatting>
  <conditionalFormatting sqref="AM52">
    <cfRule type="expression" priority="405" dxfId="3" stopIfTrue="1">
      <formula>AN51=$N$7</formula>
    </cfRule>
    <cfRule type="expression" priority="406" dxfId="4" stopIfTrue="1">
      <formula>AN51=$N$6</formula>
    </cfRule>
  </conditionalFormatting>
  <conditionalFormatting sqref="AD81">
    <cfRule type="expression" priority="407" dxfId="2" stopIfTrue="1">
      <formula>AE79=$N$9</formula>
    </cfRule>
    <cfRule type="expression" priority="408" dxfId="1" stopIfTrue="1">
      <formula>AE79=$N$8</formula>
    </cfRule>
  </conditionalFormatting>
  <conditionalFormatting sqref="BN19">
    <cfRule type="expression" priority="409" dxfId="5" stopIfTrue="1">
      <formula>BO19=$N$5</formula>
    </cfRule>
    <cfRule type="expression" priority="410" dxfId="6" stopIfTrue="1">
      <formula>BO19=$N$4</formula>
    </cfRule>
  </conditionalFormatting>
  <conditionalFormatting sqref="AM12">
    <cfRule type="expression" priority="411" dxfId="3" stopIfTrue="1">
      <formula>AN11=$N$7</formula>
    </cfRule>
    <cfRule type="expression" priority="412" dxfId="4" stopIfTrue="1">
      <formula>AN11=$N$6</formula>
    </cfRule>
  </conditionalFormatting>
  <conditionalFormatting sqref="BW48">
    <cfRule type="expression" priority="413" dxfId="3" stopIfTrue="1">
      <formula>BX47=$N$7</formula>
    </cfRule>
    <cfRule type="expression" priority="414" dxfId="4" stopIfTrue="1">
      <formula>BX47=$N$6</formula>
    </cfRule>
  </conditionalFormatting>
  <conditionalFormatting sqref="CF60">
    <cfRule type="expression" priority="415" dxfId="3" stopIfTrue="1">
      <formula>CG59=$N$7</formula>
    </cfRule>
    <cfRule type="expression" priority="416" dxfId="4" stopIfTrue="1">
      <formula>CG59=$N$6</formula>
    </cfRule>
  </conditionalFormatting>
  <conditionalFormatting sqref="L49">
    <cfRule type="expression" priority="417" dxfId="1" stopIfTrue="1">
      <formula>M47=$N$8</formula>
    </cfRule>
    <cfRule type="expression" priority="418" dxfId="2" stopIfTrue="1">
      <formula>M47=$N$9</formula>
    </cfRule>
  </conditionalFormatting>
  <conditionalFormatting sqref="CO43">
    <cfRule type="expression" priority="419" dxfId="6" stopIfTrue="1">
      <formula>CP43=$N$4</formula>
    </cfRule>
    <cfRule type="expression" priority="420" dxfId="5" stopIfTrue="1">
      <formula>CP43=$N$5</formula>
    </cfRule>
  </conditionalFormatting>
  <conditionalFormatting sqref="AM28">
    <cfRule type="expression" priority="421" dxfId="3" stopIfTrue="1">
      <formula>AN27=$N$7</formula>
    </cfRule>
    <cfRule type="expression" priority="422" dxfId="4" stopIfTrue="1">
      <formula>AN27=$N$6</formula>
    </cfRule>
  </conditionalFormatting>
  <conditionalFormatting sqref="BE45">
    <cfRule type="expression" priority="423" dxfId="1" stopIfTrue="1">
      <formula>BF43=$N$8</formula>
    </cfRule>
    <cfRule type="expression" priority="424" dxfId="2" stopIfTrue="1">
      <formula>BF43=$N$9</formula>
    </cfRule>
  </conditionalFormatting>
  <conditionalFormatting sqref="L41">
    <cfRule type="expression" priority="425" dxfId="1" stopIfTrue="1">
      <formula>M39=$N$8</formula>
    </cfRule>
    <cfRule type="expression" priority="426" dxfId="2" stopIfTrue="1">
      <formula>M39=$N$9</formula>
    </cfRule>
  </conditionalFormatting>
  <conditionalFormatting sqref="U36">
    <cfRule type="expression" priority="427" dxfId="4" stopIfTrue="1">
      <formula>V35=$N$6</formula>
    </cfRule>
    <cfRule type="expression" priority="428" dxfId="3" stopIfTrue="1">
      <formula>V35=$N$7</formula>
    </cfRule>
  </conditionalFormatting>
  <conditionalFormatting sqref="BE28">
    <cfRule type="expression" priority="429" dxfId="4" stopIfTrue="1">
      <formula>BF27=$N$6</formula>
    </cfRule>
    <cfRule type="expression" priority="430" dxfId="3" stopIfTrue="1">
      <formula>BF27=$N$7</formula>
    </cfRule>
  </conditionalFormatting>
  <conditionalFormatting sqref="CO59">
    <cfRule type="expression" priority="431" dxfId="5" stopIfTrue="1">
      <formula>CP59=$N$5</formula>
    </cfRule>
    <cfRule type="expression" priority="432" dxfId="6" stopIfTrue="1">
      <formula>CP59=$N$4</formula>
    </cfRule>
  </conditionalFormatting>
  <conditionalFormatting sqref="BN53">
    <cfRule type="expression" priority="433" dxfId="1" stopIfTrue="1">
      <formula>BO51=$N$8</formula>
    </cfRule>
    <cfRule type="expression" priority="434" dxfId="2" stopIfTrue="1">
      <formula>BO51=$N$9</formula>
    </cfRule>
  </conditionalFormatting>
  <conditionalFormatting sqref="BE57">
    <cfRule type="expression" priority="435" dxfId="2" stopIfTrue="1">
      <formula>BF55=$N$9</formula>
    </cfRule>
    <cfRule type="expression" priority="436" dxfId="1" stopIfTrue="1">
      <formula>BF55=$N$8</formula>
    </cfRule>
  </conditionalFormatting>
  <conditionalFormatting sqref="CF40">
    <cfRule type="expression" priority="437" dxfId="3" stopIfTrue="1">
      <formula>CG39=$N$7</formula>
    </cfRule>
    <cfRule type="expression" priority="438" dxfId="4" stopIfTrue="1">
      <formula>CG39=$N$6</formula>
    </cfRule>
  </conditionalFormatting>
  <conditionalFormatting sqref="BE5">
    <cfRule type="expression" priority="439" dxfId="2" stopIfTrue="1">
      <formula>BF3=$N$9</formula>
    </cfRule>
    <cfRule type="expression" priority="440" dxfId="1" stopIfTrue="1">
      <formula>BF3=$N$8</formula>
    </cfRule>
  </conditionalFormatting>
  <conditionalFormatting sqref="AM53">
    <cfRule type="expression" priority="441" dxfId="1" stopIfTrue="1">
      <formula>AN51=$N$8</formula>
    </cfRule>
    <cfRule type="expression" priority="442" dxfId="2" stopIfTrue="1">
      <formula>AN51=$N$9</formula>
    </cfRule>
  </conditionalFormatting>
  <conditionalFormatting sqref="BW36">
    <cfRule type="expression" priority="443" dxfId="3" stopIfTrue="1">
      <formula>BX35=$N$7</formula>
    </cfRule>
    <cfRule type="expression" priority="444" dxfId="4" stopIfTrue="1">
      <formula>BX35=$N$6</formula>
    </cfRule>
  </conditionalFormatting>
  <conditionalFormatting sqref="U31">
    <cfRule type="expression" priority="445" dxfId="5" stopIfTrue="1">
      <formula>V31=$N$5</formula>
    </cfRule>
    <cfRule type="expression" priority="446" dxfId="6" stopIfTrue="1">
      <formula>V31=$N$4</formula>
    </cfRule>
  </conditionalFormatting>
  <conditionalFormatting sqref="AV27">
    <cfRule type="expression" priority="447" dxfId="6" stopIfTrue="1">
      <formula>AW27=$N$4</formula>
    </cfRule>
    <cfRule type="expression" priority="448" dxfId="5" stopIfTrue="1">
      <formula>AW27=$N$5</formula>
    </cfRule>
  </conditionalFormatting>
  <conditionalFormatting sqref="BN7">
    <cfRule type="expression" priority="449" dxfId="5" stopIfTrue="1">
      <formula>BO7=$N$5</formula>
    </cfRule>
    <cfRule type="expression" priority="450" dxfId="6" stopIfTrue="1">
      <formula>BO7=$N$4</formula>
    </cfRule>
  </conditionalFormatting>
  <conditionalFormatting sqref="AM63">
    <cfRule type="expression" priority="451" dxfId="5" stopIfTrue="1">
      <formula>AN63=$N$5</formula>
    </cfRule>
    <cfRule type="expression" priority="452" dxfId="6" stopIfTrue="1">
      <formula>AN63=$N$4</formula>
    </cfRule>
  </conditionalFormatting>
  <conditionalFormatting sqref="BE35">
    <cfRule type="expression" priority="453" dxfId="5" stopIfTrue="1">
      <formula>BF35=$N$5</formula>
    </cfRule>
    <cfRule type="expression" priority="454" dxfId="6" stopIfTrue="1">
      <formula>BF35=$N$4</formula>
    </cfRule>
  </conditionalFormatting>
  <conditionalFormatting sqref="AV16">
    <cfRule type="expression" priority="455" dxfId="4" stopIfTrue="1">
      <formula>AW15=$N$6</formula>
    </cfRule>
    <cfRule type="expression" priority="456" dxfId="3" stopIfTrue="1">
      <formula>AW15=$N$7</formula>
    </cfRule>
  </conditionalFormatting>
  <conditionalFormatting sqref="AD65">
    <cfRule type="expression" priority="457" dxfId="1" stopIfTrue="1">
      <formula>AE63=$N$8</formula>
    </cfRule>
    <cfRule type="expression" priority="458" dxfId="2" stopIfTrue="1">
      <formula>AE63=$N$9</formula>
    </cfRule>
  </conditionalFormatting>
  <conditionalFormatting sqref="L73">
    <cfRule type="expression" priority="459" dxfId="2" stopIfTrue="1">
      <formula>M71=$N$9</formula>
    </cfRule>
    <cfRule type="expression" priority="460" dxfId="1" stopIfTrue="1">
      <formula>M71=$N$8</formula>
    </cfRule>
  </conditionalFormatting>
  <conditionalFormatting sqref="AV43">
    <cfRule type="expression" priority="461" dxfId="6" stopIfTrue="1">
      <formula>AW43=$N$4</formula>
    </cfRule>
    <cfRule type="expression" priority="462" dxfId="5" stopIfTrue="1">
      <formula>AW43=$N$5</formula>
    </cfRule>
  </conditionalFormatting>
  <conditionalFormatting sqref="AD29">
    <cfRule type="expression" priority="463" dxfId="2" stopIfTrue="1">
      <formula>AE27=$N$9</formula>
    </cfRule>
    <cfRule type="expression" priority="464" dxfId="1" stopIfTrue="1">
      <formula>AE27=$N$8</formula>
    </cfRule>
  </conditionalFormatting>
  <conditionalFormatting sqref="L57">
    <cfRule type="expression" priority="465" dxfId="1" stopIfTrue="1">
      <formula>M55=$N$8</formula>
    </cfRule>
    <cfRule type="expression" priority="466" dxfId="2" stopIfTrue="1">
      <formula>M55=$N$9</formula>
    </cfRule>
  </conditionalFormatting>
  <conditionalFormatting sqref="CF33">
    <cfRule type="expression" priority="467" dxfId="1" stopIfTrue="1">
      <formula>CG31=$N$8</formula>
    </cfRule>
    <cfRule type="expression" priority="468" dxfId="2" stopIfTrue="1">
      <formula>CG31=$N$9</formula>
    </cfRule>
  </conditionalFormatting>
  <conditionalFormatting sqref="BN8">
    <cfRule type="expression" priority="469" dxfId="3" stopIfTrue="1">
      <formula>BO7=$N$7</formula>
    </cfRule>
    <cfRule type="expression" priority="470" dxfId="4" stopIfTrue="1">
      <formula>BO7=$N$6</formula>
    </cfRule>
  </conditionalFormatting>
  <conditionalFormatting sqref="AM32">
    <cfRule type="expression" priority="471" dxfId="4" stopIfTrue="1">
      <formula>AN31=$N$6</formula>
    </cfRule>
    <cfRule type="expression" priority="472" dxfId="3" stopIfTrue="1">
      <formula>AN31=$N$7</formula>
    </cfRule>
  </conditionalFormatting>
  <conditionalFormatting sqref="BE9">
    <cfRule type="expression" priority="473" dxfId="2" stopIfTrue="1">
      <formula>BF7=$N$9</formula>
    </cfRule>
    <cfRule type="expression" priority="474" dxfId="1" stopIfTrue="1">
      <formula>BF7=$N$8</formula>
    </cfRule>
  </conditionalFormatting>
  <conditionalFormatting sqref="AD12">
    <cfRule type="expression" priority="475" dxfId="4" stopIfTrue="1">
      <formula>AE11=$N$6</formula>
    </cfRule>
    <cfRule type="expression" priority="476" dxfId="3" stopIfTrue="1">
      <formula>AE11=$N$7</formula>
    </cfRule>
  </conditionalFormatting>
  <conditionalFormatting sqref="U61">
    <cfRule type="expression" priority="477" dxfId="2" stopIfTrue="1">
      <formula>V59=$N$9</formula>
    </cfRule>
    <cfRule type="expression" priority="478" dxfId="1" stopIfTrue="1">
      <formula>V59=$N$8</formula>
    </cfRule>
  </conditionalFormatting>
  <conditionalFormatting sqref="AD37">
    <cfRule type="expression" priority="479" dxfId="2" stopIfTrue="1">
      <formula>AE35=$N$9</formula>
    </cfRule>
    <cfRule type="expression" priority="480" dxfId="1" stopIfTrue="1">
      <formula>AE35=$N$8</formula>
    </cfRule>
  </conditionalFormatting>
  <conditionalFormatting sqref="BW55">
    <cfRule type="expression" priority="481" dxfId="5" stopIfTrue="1">
      <formula>BX55=$N$5</formula>
    </cfRule>
    <cfRule type="expression" priority="482" dxfId="6" stopIfTrue="1">
      <formula>BX55=$N$4</formula>
    </cfRule>
  </conditionalFormatting>
  <conditionalFormatting sqref="AV76">
    <cfRule type="expression" priority="483" dxfId="4" stopIfTrue="1">
      <formula>AW75=$N$6</formula>
    </cfRule>
    <cfRule type="expression" priority="484" dxfId="3" stopIfTrue="1">
      <formula>AW75=$N$7</formula>
    </cfRule>
  </conditionalFormatting>
  <conditionalFormatting sqref="AV9">
    <cfRule type="expression" priority="485" dxfId="1" stopIfTrue="1">
      <formula>AW7=$N$8</formula>
    </cfRule>
    <cfRule type="expression" priority="486" dxfId="2" stopIfTrue="1">
      <formula>AW7=$N$9</formula>
    </cfRule>
  </conditionalFormatting>
  <conditionalFormatting sqref="BW9">
    <cfRule type="expression" priority="487" dxfId="1" stopIfTrue="1">
      <formula>BX7=$N$8</formula>
    </cfRule>
    <cfRule type="expression" priority="488" dxfId="2" stopIfTrue="1">
      <formula>BX7=$N$9</formula>
    </cfRule>
  </conditionalFormatting>
  <conditionalFormatting sqref="BW7">
    <cfRule type="expression" priority="489" dxfId="5" stopIfTrue="1">
      <formula>BX7=$N$5</formula>
    </cfRule>
    <cfRule type="expression" priority="490" dxfId="6" stopIfTrue="1">
      <formula>BX7=$N$4</formula>
    </cfRule>
  </conditionalFormatting>
  <conditionalFormatting sqref="AM35">
    <cfRule type="expression" priority="491" dxfId="5" stopIfTrue="1">
      <formula>AN35=$N$5</formula>
    </cfRule>
    <cfRule type="expression" priority="492" dxfId="6" stopIfTrue="1">
      <formula>AN35=$N$4</formula>
    </cfRule>
  </conditionalFormatting>
  <conditionalFormatting sqref="BE81">
    <cfRule type="expression" priority="493" dxfId="2" stopIfTrue="1">
      <formula>BF79=$N$9</formula>
    </cfRule>
    <cfRule type="expression" priority="494" dxfId="1" stopIfTrue="1">
      <formula>BF79=$N$8</formula>
    </cfRule>
  </conditionalFormatting>
  <conditionalFormatting sqref="CO28">
    <cfRule type="expression" priority="495" dxfId="4" stopIfTrue="1">
      <formula>CP27=$N$6</formula>
    </cfRule>
    <cfRule type="expression" priority="496" dxfId="3" stopIfTrue="1">
      <formula>CP27=$N$7</formula>
    </cfRule>
  </conditionalFormatting>
  <conditionalFormatting sqref="L81">
    <cfRule type="expression" priority="497" dxfId="2" stopIfTrue="1">
      <formula>M79=$N$9</formula>
    </cfRule>
    <cfRule type="expression" priority="498" dxfId="1" stopIfTrue="1">
      <formula>M79=$N$8</formula>
    </cfRule>
  </conditionalFormatting>
  <conditionalFormatting sqref="AM48">
    <cfRule type="expression" priority="499" dxfId="4" stopIfTrue="1">
      <formula>AN47=$N$6</formula>
    </cfRule>
    <cfRule type="expression" priority="500" dxfId="3" stopIfTrue="1">
      <formula>AN47=$N$7</formula>
    </cfRule>
  </conditionalFormatting>
  <conditionalFormatting sqref="CF68">
    <cfRule type="expression" priority="501" dxfId="4" stopIfTrue="1">
      <formula>CG67=$N$6</formula>
    </cfRule>
    <cfRule type="expression" priority="502" dxfId="3" stopIfTrue="1">
      <formula>CG67=$N$7</formula>
    </cfRule>
  </conditionalFormatting>
  <conditionalFormatting sqref="BE48">
    <cfRule type="expression" priority="503" dxfId="4" stopIfTrue="1">
      <formula>BF47=$N$6</formula>
    </cfRule>
    <cfRule type="expression" priority="504" dxfId="3" stopIfTrue="1">
      <formula>BF47=$N$7</formula>
    </cfRule>
  </conditionalFormatting>
  <conditionalFormatting sqref="CF27">
    <cfRule type="expression" priority="505" dxfId="6" stopIfTrue="1">
      <formula>CG27=$N$4</formula>
    </cfRule>
    <cfRule type="expression" priority="506" dxfId="5" stopIfTrue="1">
      <formula>CG27=$N$5</formula>
    </cfRule>
  </conditionalFormatting>
  <conditionalFormatting sqref="A39">
    <cfRule type="cellIs" priority="507" dxfId="8" operator="equal" stopIfTrue="1">
      <formula>$CR$1</formula>
    </cfRule>
    <cfRule type="cellIs" priority="508" dxfId="7" operator="equal" stopIfTrue="1">
      <formula>$CR$2</formula>
    </cfRule>
  </conditionalFormatting>
  <conditionalFormatting sqref="L68">
    <cfRule type="expression" priority="509" dxfId="4" stopIfTrue="1">
      <formula>M67=$N$6</formula>
    </cfRule>
    <cfRule type="expression" priority="510" dxfId="3" stopIfTrue="1">
      <formula>M67=$N$7</formula>
    </cfRule>
  </conditionalFormatting>
  <conditionalFormatting sqref="CF9">
    <cfRule type="expression" priority="511" dxfId="2" stopIfTrue="1">
      <formula>CG7=$N$9</formula>
    </cfRule>
    <cfRule type="expression" priority="512" dxfId="1" stopIfTrue="1">
      <formula>CG7=$N$8</formula>
    </cfRule>
  </conditionalFormatting>
  <conditionalFormatting sqref="L76">
    <cfRule type="expression" priority="513" dxfId="4" stopIfTrue="1">
      <formula>M75=$N$6</formula>
    </cfRule>
    <cfRule type="expression" priority="514" dxfId="3" stopIfTrue="1">
      <formula>M75=$N$7</formula>
    </cfRule>
  </conditionalFormatting>
  <conditionalFormatting sqref="L5">
    <cfRule type="expression" priority="515" dxfId="1" stopIfTrue="1">
      <formula>M3=$N$8</formula>
    </cfRule>
    <cfRule type="expression" priority="516" dxfId="2" stopIfTrue="1">
      <formula>M3=$N$9</formula>
    </cfRule>
  </conditionalFormatting>
  <conditionalFormatting sqref="BW20">
    <cfRule type="expression" priority="517" dxfId="3" stopIfTrue="1">
      <formula>BX19=$N$7</formula>
    </cfRule>
    <cfRule type="expression" priority="518" dxfId="4" stopIfTrue="1">
      <formula>BX19=$N$6</formula>
    </cfRule>
  </conditionalFormatting>
  <conditionalFormatting sqref="BW60">
    <cfRule type="expression" priority="519" dxfId="3" stopIfTrue="1">
      <formula>BX59=$N$7</formula>
    </cfRule>
    <cfRule type="expression" priority="520" dxfId="4" stopIfTrue="1">
      <formula>BX59=$N$6</formula>
    </cfRule>
  </conditionalFormatting>
  <conditionalFormatting sqref="CO13">
    <cfRule type="expression" priority="521" dxfId="2" stopIfTrue="1">
      <formula>CP11=$N$9</formula>
    </cfRule>
    <cfRule type="expression" priority="522" dxfId="1" stopIfTrue="1">
      <formula>CP11=$N$8</formula>
    </cfRule>
  </conditionalFormatting>
  <conditionalFormatting sqref="BE19">
    <cfRule type="expression" priority="523" dxfId="6" stopIfTrue="1">
      <formula>BF19=$N$4</formula>
    </cfRule>
    <cfRule type="expression" priority="524" dxfId="5" stopIfTrue="1">
      <formula>BF19=$N$5</formula>
    </cfRule>
  </conditionalFormatting>
  <conditionalFormatting sqref="AV75">
    <cfRule type="expression" priority="525" dxfId="6" stopIfTrue="1">
      <formula>AW75=$N$4</formula>
    </cfRule>
    <cfRule type="expression" priority="526" dxfId="5" stopIfTrue="1">
      <formula>AW75=$N$5</formula>
    </cfRule>
  </conditionalFormatting>
  <conditionalFormatting sqref="L37">
    <cfRule type="expression" priority="527" dxfId="1" stopIfTrue="1">
      <formula>M35=$N$8</formula>
    </cfRule>
    <cfRule type="expression" priority="528" dxfId="2" stopIfTrue="1">
      <formula>M35=$N$9</formula>
    </cfRule>
  </conditionalFormatting>
  <conditionalFormatting sqref="CF32">
    <cfRule type="expression" priority="529" dxfId="3" stopIfTrue="1">
      <formula>CG31=$N$7</formula>
    </cfRule>
    <cfRule type="expression" priority="530" dxfId="4" stopIfTrue="1">
      <formula>CG31=$N$6</formula>
    </cfRule>
  </conditionalFormatting>
  <conditionalFormatting sqref="CO12">
    <cfRule type="expression" priority="531" dxfId="3" stopIfTrue="1">
      <formula>CP11=$N$7</formula>
    </cfRule>
    <cfRule type="expression" priority="532" dxfId="4" stopIfTrue="1">
      <formula>CP11=$N$6</formula>
    </cfRule>
  </conditionalFormatting>
  <conditionalFormatting sqref="BW32">
    <cfRule type="expression" priority="533" dxfId="3" stopIfTrue="1">
      <formula>BX31=$N$7</formula>
    </cfRule>
    <cfRule type="expression" priority="534" dxfId="4" stopIfTrue="1">
      <formula>BX31=$N$6</formula>
    </cfRule>
  </conditionalFormatting>
  <conditionalFormatting sqref="CO76">
    <cfRule type="expression" priority="535" dxfId="4" stopIfTrue="1">
      <formula>CP75=$N$6</formula>
    </cfRule>
    <cfRule type="expression" priority="536" dxfId="3" stopIfTrue="1">
      <formula>CP75=$N$7</formula>
    </cfRule>
  </conditionalFormatting>
  <conditionalFormatting sqref="BE8">
    <cfRule type="expression" priority="537" dxfId="3" stopIfTrue="1">
      <formula>BF7=$N$7</formula>
    </cfRule>
    <cfRule type="expression" priority="538" dxfId="4" stopIfTrue="1">
      <formula>BF7=$N$6</formula>
    </cfRule>
  </conditionalFormatting>
  <conditionalFormatting sqref="U25">
    <cfRule type="expression" priority="539" dxfId="2" stopIfTrue="1">
      <formula>V23=$N$9</formula>
    </cfRule>
    <cfRule type="expression" priority="540" dxfId="1" stopIfTrue="1">
      <formula>V23=$N$8</formula>
    </cfRule>
  </conditionalFormatting>
  <conditionalFormatting sqref="AM68">
    <cfRule type="expression" priority="541" dxfId="4" stopIfTrue="1">
      <formula>AN67=$N$6</formula>
    </cfRule>
    <cfRule type="expression" priority="542" dxfId="3" stopIfTrue="1">
      <formula>AN67=$N$7</formula>
    </cfRule>
  </conditionalFormatting>
  <conditionalFormatting sqref="U49">
    <cfRule type="expression" priority="543" dxfId="2" stopIfTrue="1">
      <formula>V47=$N$9</formula>
    </cfRule>
    <cfRule type="expression" priority="544" dxfId="1" stopIfTrue="1">
      <formula>V47=$N$8</formula>
    </cfRule>
  </conditionalFormatting>
  <conditionalFormatting sqref="BN56">
    <cfRule type="expression" priority="545" dxfId="3" stopIfTrue="1">
      <formula>BO55=$N$7</formula>
    </cfRule>
    <cfRule type="expression" priority="546" dxfId="4" stopIfTrue="1">
      <formula>BO55=$N$6</formula>
    </cfRule>
  </conditionalFormatting>
  <conditionalFormatting sqref="AD41">
    <cfRule type="expression" priority="547" dxfId="1" stopIfTrue="1">
      <formula>AE39=$N$8</formula>
    </cfRule>
    <cfRule type="expression" priority="548" dxfId="2" stopIfTrue="1">
      <formula>AE39=$N$9</formula>
    </cfRule>
  </conditionalFormatting>
  <conditionalFormatting sqref="BN27">
    <cfRule type="expression" priority="549" dxfId="5" stopIfTrue="1">
      <formula>BO27=$N$5</formula>
    </cfRule>
    <cfRule type="expression" priority="550" dxfId="6" stopIfTrue="1">
      <formula>BO27=$N$4</formula>
    </cfRule>
  </conditionalFormatting>
  <conditionalFormatting sqref="CF79">
    <cfRule type="expression" priority="551" dxfId="6" stopIfTrue="1">
      <formula>CG79=$N$4</formula>
    </cfRule>
    <cfRule type="expression" priority="552" dxfId="5" stopIfTrue="1">
      <formula>CG79=$N$5</formula>
    </cfRule>
  </conditionalFormatting>
  <conditionalFormatting sqref="CF43">
    <cfRule type="expression" priority="553" dxfId="5" stopIfTrue="1">
      <formula>CG43=$N$5</formula>
    </cfRule>
    <cfRule type="expression" priority="554" dxfId="6" stopIfTrue="1">
      <formula>CG43=$N$4</formula>
    </cfRule>
  </conditionalFormatting>
  <conditionalFormatting sqref="BW29">
    <cfRule type="expression" priority="555" dxfId="1" stopIfTrue="1">
      <formula>BX27=$N$8</formula>
    </cfRule>
    <cfRule type="expression" priority="556" dxfId="2" stopIfTrue="1">
      <formula>BX27=$N$9</formula>
    </cfRule>
  </conditionalFormatting>
  <conditionalFormatting sqref="AM57">
    <cfRule type="expression" priority="557" dxfId="1" stopIfTrue="1">
      <formula>AN55=$N$8</formula>
    </cfRule>
    <cfRule type="expression" priority="558" dxfId="2" stopIfTrue="1">
      <formula>AN55=$N$9</formula>
    </cfRule>
  </conditionalFormatting>
  <conditionalFormatting sqref="AM49">
    <cfRule type="expression" priority="559" dxfId="2" stopIfTrue="1">
      <formula>AN47=$N$9</formula>
    </cfRule>
    <cfRule type="expression" priority="560" dxfId="1" stopIfTrue="1">
      <formula>AN47=$N$8</formula>
    </cfRule>
  </conditionalFormatting>
  <conditionalFormatting sqref="BE49">
    <cfRule type="expression" priority="561" dxfId="1" stopIfTrue="1">
      <formula>BF47=$N$8</formula>
    </cfRule>
    <cfRule type="expression" priority="562" dxfId="2" stopIfTrue="1">
      <formula>BF47=$N$9</formula>
    </cfRule>
  </conditionalFormatting>
  <conditionalFormatting sqref="AD33">
    <cfRule type="expression" priority="563" dxfId="2" stopIfTrue="1">
      <formula>AE31=$N$9</formula>
    </cfRule>
    <cfRule type="expression" priority="564" dxfId="1" stopIfTrue="1">
      <formula>AE31=$N$8</formula>
    </cfRule>
  </conditionalFormatting>
  <conditionalFormatting sqref="BN47">
    <cfRule type="expression" priority="565" dxfId="6" stopIfTrue="1">
      <formula>BO47=$N$4</formula>
    </cfRule>
    <cfRule type="expression" priority="566" dxfId="5" stopIfTrue="1">
      <formula>BO47=$N$5</formula>
    </cfRule>
  </conditionalFormatting>
  <conditionalFormatting sqref="U7">
    <cfRule type="expression" priority="567" dxfId="5" stopIfTrue="1">
      <formula>V7=$N$5</formula>
    </cfRule>
    <cfRule type="expression" priority="568" dxfId="6" stopIfTrue="1">
      <formula>V7=$N$4</formula>
    </cfRule>
  </conditionalFormatting>
  <conditionalFormatting sqref="BN76">
    <cfRule type="expression" priority="569" dxfId="4" stopIfTrue="1">
      <formula>BO75=$N$6</formula>
    </cfRule>
    <cfRule type="expression" priority="570" dxfId="3" stopIfTrue="1">
      <formula>BO75=$N$7</formula>
    </cfRule>
  </conditionalFormatting>
  <conditionalFormatting sqref="BE32">
    <cfRule type="expression" priority="571" dxfId="3" stopIfTrue="1">
      <formula>BF31=$N$7</formula>
    </cfRule>
    <cfRule type="expression" priority="572" dxfId="4" stopIfTrue="1">
      <formula>BF31=$N$6</formula>
    </cfRule>
  </conditionalFormatting>
  <conditionalFormatting sqref="BW56">
    <cfRule type="expression" priority="573" dxfId="3" stopIfTrue="1">
      <formula>BX55=$N$7</formula>
    </cfRule>
    <cfRule type="expression" priority="574" dxfId="4" stopIfTrue="1">
      <formula>BX55=$N$6</formula>
    </cfRule>
  </conditionalFormatting>
  <conditionalFormatting sqref="BE24">
    <cfRule type="expression" priority="575" dxfId="4" stopIfTrue="1">
      <formula>BF23=$N$6</formula>
    </cfRule>
    <cfRule type="expression" priority="576" dxfId="3" stopIfTrue="1">
      <formula>BF23=$N$7</formula>
    </cfRule>
  </conditionalFormatting>
  <conditionalFormatting sqref="CO39">
    <cfRule type="expression" priority="577" dxfId="6" stopIfTrue="1">
      <formula>CP39=$N$4</formula>
    </cfRule>
    <cfRule type="expression" priority="578" dxfId="5" stopIfTrue="1">
      <formula>CP39=$N$5</formula>
    </cfRule>
  </conditionalFormatting>
  <conditionalFormatting sqref="BN20">
    <cfRule type="expression" priority="579" dxfId="3" stopIfTrue="1">
      <formula>BO19=$N$7</formula>
    </cfRule>
    <cfRule type="expression" priority="580" dxfId="4" stopIfTrue="1">
      <formula>BO19=$N$6</formula>
    </cfRule>
  </conditionalFormatting>
  <conditionalFormatting sqref="CO24">
    <cfRule type="expression" priority="581" dxfId="3" stopIfTrue="1">
      <formula>CP23=$N$7</formula>
    </cfRule>
    <cfRule type="expression" priority="582" dxfId="4" stopIfTrue="1">
      <formula>CP23=$N$6</formula>
    </cfRule>
  </conditionalFormatting>
  <conditionalFormatting sqref="BN17">
    <cfRule type="expression" priority="583" dxfId="2" stopIfTrue="1">
      <formula>BO15=$N$9</formula>
    </cfRule>
    <cfRule type="expression" priority="584" dxfId="1" stopIfTrue="1">
      <formula>BO15=$N$8</formula>
    </cfRule>
  </conditionalFormatting>
  <conditionalFormatting sqref="AV63">
    <cfRule type="expression" priority="585" dxfId="6" stopIfTrue="1">
      <formula>AW63=$N$4</formula>
    </cfRule>
    <cfRule type="expression" priority="586" dxfId="5" stopIfTrue="1">
      <formula>AW63=$N$5</formula>
    </cfRule>
  </conditionalFormatting>
  <conditionalFormatting sqref="BW45">
    <cfRule type="expression" priority="587" dxfId="1" stopIfTrue="1">
      <formula>BX43=$N$8</formula>
    </cfRule>
    <cfRule type="expression" priority="588" dxfId="2" stopIfTrue="1">
      <formula>BX43=$N$9</formula>
    </cfRule>
  </conditionalFormatting>
  <conditionalFormatting sqref="BW43">
    <cfRule type="expression" priority="589" dxfId="6" stopIfTrue="1">
      <formula>BX43=$N$4</formula>
    </cfRule>
    <cfRule type="expression" priority="590" dxfId="5" stopIfTrue="1">
      <formula>BX43=$N$5</formula>
    </cfRule>
  </conditionalFormatting>
  <conditionalFormatting sqref="L55">
    <cfRule type="expression" priority="591" dxfId="6" stopIfTrue="1">
      <formula>M55=$N$4</formula>
    </cfRule>
    <cfRule type="expression" priority="592" dxfId="5" stopIfTrue="1">
      <formula>M55=$N$5</formula>
    </cfRule>
  </conditionalFormatting>
  <conditionalFormatting sqref="AV21">
    <cfRule type="expression" priority="593" dxfId="2" stopIfTrue="1">
      <formula>AW19=$N$9</formula>
    </cfRule>
    <cfRule type="expression" priority="594" dxfId="1" stopIfTrue="1">
      <formula>AW19=$N$8</formula>
    </cfRule>
  </conditionalFormatting>
  <conditionalFormatting sqref="U3">
    <cfRule type="expression" priority="595" dxfId="6" stopIfTrue="1">
      <formula>V3=$N$4</formula>
    </cfRule>
    <cfRule type="expression" priority="596" dxfId="5" stopIfTrue="1">
      <formula>V3=$N$5</formula>
    </cfRule>
  </conditionalFormatting>
  <conditionalFormatting sqref="A67">
    <cfRule type="cellIs" priority="597" dxfId="7" operator="equal" stopIfTrue="1">
      <formula>$CR$2</formula>
    </cfRule>
    <cfRule type="cellIs" priority="598" dxfId="8" operator="equal" stopIfTrue="1">
      <formula>$CR$1</formula>
    </cfRule>
  </conditionalFormatting>
  <conditionalFormatting sqref="A23">
    <cfRule type="cellIs" priority="599" dxfId="7" operator="equal" stopIfTrue="1">
      <formula>$CR$2</formula>
    </cfRule>
    <cfRule type="cellIs" priority="600" dxfId="8" operator="equal" stopIfTrue="1">
      <formula>$CR$1</formula>
    </cfRule>
  </conditionalFormatting>
  <conditionalFormatting sqref="BW19">
    <cfRule type="expression" priority="601" dxfId="5" stopIfTrue="1">
      <formula>BX19=$N$5</formula>
    </cfRule>
    <cfRule type="expression" priority="602" dxfId="6" stopIfTrue="1">
      <formula>BX19=$N$4</formula>
    </cfRule>
  </conditionalFormatting>
  <conditionalFormatting sqref="AV3">
    <cfRule type="expression" priority="603" dxfId="6" stopIfTrue="1">
      <formula>AW3=$N$4</formula>
    </cfRule>
    <cfRule type="expression" priority="604" dxfId="5" stopIfTrue="1">
      <formula>AW3=$N$5</formula>
    </cfRule>
  </conditionalFormatting>
  <conditionalFormatting sqref="BE80">
    <cfRule type="expression" priority="605" dxfId="3" stopIfTrue="1">
      <formula>BF79=$N$7</formula>
    </cfRule>
    <cfRule type="expression" priority="606" dxfId="4" stopIfTrue="1">
      <formula>BF79=$N$6</formula>
    </cfRule>
  </conditionalFormatting>
  <conditionalFormatting sqref="BE23">
    <cfRule type="expression" priority="607" dxfId="6" stopIfTrue="1">
      <formula>BF23=$N$4</formula>
    </cfRule>
    <cfRule type="expression" priority="608" dxfId="5" stopIfTrue="1">
      <formula>BF23=$N$5</formula>
    </cfRule>
  </conditionalFormatting>
  <conditionalFormatting sqref="CO36">
    <cfRule type="expression" priority="609" dxfId="4" stopIfTrue="1">
      <formula>CP35=$N$6</formula>
    </cfRule>
    <cfRule type="expression" priority="610" dxfId="3" stopIfTrue="1">
      <formula>CP35=$N$7</formula>
    </cfRule>
  </conditionalFormatting>
  <conditionalFormatting sqref="AM64">
    <cfRule type="expression" priority="611" dxfId="4" stopIfTrue="1">
      <formula>AN63=$N$6</formula>
    </cfRule>
    <cfRule type="expression" priority="612" dxfId="3" stopIfTrue="1">
      <formula>AN63=$N$7</formula>
    </cfRule>
  </conditionalFormatting>
  <conditionalFormatting sqref="BW65">
    <cfRule type="expression" priority="613" dxfId="2" stopIfTrue="1">
      <formula>BX63=$N$9</formula>
    </cfRule>
    <cfRule type="expression" priority="614" dxfId="1" stopIfTrue="1">
      <formula>BX63=$N$8</formula>
    </cfRule>
  </conditionalFormatting>
  <conditionalFormatting sqref="AM19">
    <cfRule type="expression" priority="615" dxfId="5" stopIfTrue="1">
      <formula>AN19=$N$5</formula>
    </cfRule>
    <cfRule type="expression" priority="616" dxfId="6" stopIfTrue="1">
      <formula>AN19=$N$4</formula>
    </cfRule>
  </conditionalFormatting>
  <conditionalFormatting sqref="U20">
    <cfRule type="expression" priority="617" dxfId="3" stopIfTrue="1">
      <formula>V19=$N$7</formula>
    </cfRule>
    <cfRule type="expression" priority="618" dxfId="4" stopIfTrue="1">
      <formula>V19=$N$6</formula>
    </cfRule>
  </conditionalFormatting>
  <conditionalFormatting sqref="CO32">
    <cfRule type="expression" priority="619" dxfId="3" stopIfTrue="1">
      <formula>CP31=$N$7</formula>
    </cfRule>
    <cfRule type="expression" priority="620" dxfId="4" stopIfTrue="1">
      <formula>CP31=$N$6</formula>
    </cfRule>
  </conditionalFormatting>
  <conditionalFormatting sqref="BN72">
    <cfRule type="expression" priority="621" dxfId="3" stopIfTrue="1">
      <formula>BO71=$N$7</formula>
    </cfRule>
    <cfRule type="expression" priority="622" dxfId="4" stopIfTrue="1">
      <formula>BO71=$N$6</formula>
    </cfRule>
  </conditionalFormatting>
  <conditionalFormatting sqref="U47">
    <cfRule type="expression" priority="623" dxfId="5" stopIfTrue="1">
      <formula>V47=$N$5</formula>
    </cfRule>
    <cfRule type="expression" priority="624" dxfId="6" stopIfTrue="1">
      <formula>V47=$N$4</formula>
    </cfRule>
  </conditionalFormatting>
  <conditionalFormatting sqref="CF69">
    <cfRule type="expression" priority="625" dxfId="1" stopIfTrue="1">
      <formula>CG67=$N$8</formula>
    </cfRule>
    <cfRule type="expression" priority="626" dxfId="2" stopIfTrue="1">
      <formula>CG67=$N$9</formula>
    </cfRule>
  </conditionalFormatting>
  <conditionalFormatting sqref="AM41">
    <cfRule type="expression" priority="627" dxfId="2" stopIfTrue="1">
      <formula>AN39=$N$9</formula>
    </cfRule>
    <cfRule type="expression" priority="628" dxfId="1" stopIfTrue="1">
      <formula>AN39=$N$8</formula>
    </cfRule>
  </conditionalFormatting>
  <conditionalFormatting sqref="AM39">
    <cfRule type="expression" priority="629" dxfId="5" stopIfTrue="1">
      <formula>AN39=$N$5</formula>
    </cfRule>
    <cfRule type="expression" priority="630" dxfId="6" stopIfTrue="1">
      <formula>AN39=$N$4</formula>
    </cfRule>
  </conditionalFormatting>
  <conditionalFormatting sqref="L72">
    <cfRule type="expression" priority="631" dxfId="4" stopIfTrue="1">
      <formula>M71=$N$6</formula>
    </cfRule>
    <cfRule type="expression" priority="632" dxfId="3" stopIfTrue="1">
      <formula>M71=$N$7</formula>
    </cfRule>
  </conditionalFormatting>
  <conditionalFormatting sqref="BN71">
    <cfRule type="expression" priority="633" dxfId="5" stopIfTrue="1">
      <formula>BO71=$N$5</formula>
    </cfRule>
    <cfRule type="expression" priority="634" dxfId="6" stopIfTrue="1">
      <formula>BO71=$N$4</formula>
    </cfRule>
  </conditionalFormatting>
  <conditionalFormatting sqref="AD21">
    <cfRule type="expression" priority="635" dxfId="1" stopIfTrue="1">
      <formula>AE19=$N$8</formula>
    </cfRule>
    <cfRule type="expression" priority="636" dxfId="2" stopIfTrue="1">
      <formula>AE19=$N$9</formula>
    </cfRule>
  </conditionalFormatting>
  <conditionalFormatting sqref="BN45">
    <cfRule type="expression" priority="637" dxfId="2" stopIfTrue="1">
      <formula>BO43=$N$9</formula>
    </cfRule>
    <cfRule type="expression" priority="638" dxfId="1" stopIfTrue="1">
      <formula>BO43=$N$8</formula>
    </cfRule>
  </conditionalFormatting>
  <conditionalFormatting sqref="AM51">
    <cfRule type="expression" priority="639" dxfId="5" stopIfTrue="1">
      <formula>AN51=$N$5</formula>
    </cfRule>
    <cfRule type="expression" priority="640" dxfId="6" stopIfTrue="1">
      <formula>AN51=$N$4</formula>
    </cfRule>
  </conditionalFormatting>
  <conditionalFormatting sqref="BW77">
    <cfRule type="expression" priority="641" dxfId="1" stopIfTrue="1">
      <formula>BX75=$N$8</formula>
    </cfRule>
    <cfRule type="expression" priority="642" dxfId="2" stopIfTrue="1">
      <formula>BX75=$N$9</formula>
    </cfRule>
  </conditionalFormatting>
  <conditionalFormatting sqref="AV33">
    <cfRule type="expression" priority="643" dxfId="1" stopIfTrue="1">
      <formula>AW31=$N$8</formula>
    </cfRule>
    <cfRule type="expression" priority="644" dxfId="2" stopIfTrue="1">
      <formula>AW31=$N$9</formula>
    </cfRule>
  </conditionalFormatting>
  <conditionalFormatting sqref="BW63">
    <cfRule type="expression" priority="645" dxfId="5" stopIfTrue="1">
      <formula>BX63=$N$5</formula>
    </cfRule>
    <cfRule type="expression" priority="646" dxfId="6" stopIfTrue="1">
      <formula>BX63=$N$4</formula>
    </cfRule>
  </conditionalFormatting>
  <conditionalFormatting sqref="AV13">
    <cfRule type="expression" priority="647" dxfId="2" stopIfTrue="1">
      <formula>AW11=$N$9</formula>
    </cfRule>
    <cfRule type="expression" priority="648" dxfId="1" stopIfTrue="1">
      <formula>AW11=$N$8</formula>
    </cfRule>
  </conditionalFormatting>
  <conditionalFormatting sqref="BE69">
    <cfRule type="expression" priority="649" dxfId="1" stopIfTrue="1">
      <formula>BF67=$N$8</formula>
    </cfRule>
    <cfRule type="expression" priority="650" dxfId="2" stopIfTrue="1">
      <formula>BF67=$N$9</formula>
    </cfRule>
  </conditionalFormatting>
  <conditionalFormatting sqref="L4">
    <cfRule type="expression" priority="651" dxfId="3" stopIfTrue="1">
      <formula>M3=$N$7</formula>
    </cfRule>
    <cfRule type="expression" priority="652" dxfId="4" stopIfTrue="1">
      <formula>M3=$N$6</formula>
    </cfRule>
  </conditionalFormatting>
  <conditionalFormatting sqref="CO64">
    <cfRule type="expression" priority="653" dxfId="3" stopIfTrue="1">
      <formula>CP63=$N$7</formula>
    </cfRule>
    <cfRule type="expression" priority="654" dxfId="4" stopIfTrue="1">
      <formula>CP63=$N$6</formula>
    </cfRule>
  </conditionalFormatting>
  <conditionalFormatting sqref="CO3">
    <cfRule type="expression" priority="655" dxfId="6" stopIfTrue="1">
      <formula>CP3=$N$4</formula>
    </cfRule>
    <cfRule type="expression" priority="656" dxfId="5" stopIfTrue="1">
      <formula>CP3=$N$5</formula>
    </cfRule>
  </conditionalFormatting>
  <conditionalFormatting sqref="BW15">
    <cfRule type="expression" priority="657" dxfId="5" stopIfTrue="1">
      <formula>BX15=$N$5</formula>
    </cfRule>
    <cfRule type="expression" priority="658" dxfId="6" stopIfTrue="1">
      <formula>BX15=$N$4</formula>
    </cfRule>
  </conditionalFormatting>
  <conditionalFormatting sqref="CO37">
    <cfRule type="expression" priority="659" dxfId="2" stopIfTrue="1">
      <formula>CP35=$N$9</formula>
    </cfRule>
    <cfRule type="expression" priority="660" dxfId="1" stopIfTrue="1">
      <formula>CP35=$N$8</formula>
    </cfRule>
  </conditionalFormatting>
  <conditionalFormatting sqref="L7">
    <cfRule type="expression" priority="661" dxfId="6" stopIfTrue="1">
      <formula>M7=$N$4</formula>
    </cfRule>
    <cfRule type="expression" priority="662" dxfId="5" stopIfTrue="1">
      <formula>M7=$N$5</formula>
    </cfRule>
  </conditionalFormatting>
  <conditionalFormatting sqref="AD72">
    <cfRule type="expression" priority="663" dxfId="3" stopIfTrue="1">
      <formula>AE71=$N$7</formula>
    </cfRule>
    <cfRule type="expression" priority="664" dxfId="4" stopIfTrue="1">
      <formula>AE71=$N$6</formula>
    </cfRule>
  </conditionalFormatting>
  <conditionalFormatting sqref="BE20">
    <cfRule type="expression" priority="665" dxfId="4" stopIfTrue="1">
      <formula>BF19=$N$6</formula>
    </cfRule>
    <cfRule type="expression" priority="666" dxfId="3" stopIfTrue="1">
      <formula>BF19=$N$7</formula>
    </cfRule>
  </conditionalFormatting>
  <conditionalFormatting sqref="BW39">
    <cfRule type="expression" priority="667" dxfId="5" stopIfTrue="1">
      <formula>BX39=$N$5</formula>
    </cfRule>
    <cfRule type="expression" priority="668" dxfId="6" stopIfTrue="1">
      <formula>BX39=$N$4</formula>
    </cfRule>
  </conditionalFormatting>
  <conditionalFormatting sqref="AV35">
    <cfRule type="expression" priority="669" dxfId="5" stopIfTrue="1">
      <formula>AW35=$N$5</formula>
    </cfRule>
    <cfRule type="expression" priority="670" dxfId="6" stopIfTrue="1">
      <formula>AW35=$N$4</formula>
    </cfRule>
  </conditionalFormatting>
  <conditionalFormatting sqref="AV49">
    <cfRule type="expression" priority="671" dxfId="2" stopIfTrue="1">
      <formula>AW47=$N$9</formula>
    </cfRule>
    <cfRule type="expression" priority="672" dxfId="1" stopIfTrue="1">
      <formula>AW47=$N$8</formula>
    </cfRule>
  </conditionalFormatting>
  <conditionalFormatting sqref="BN36">
    <cfRule type="expression" priority="673" dxfId="4" stopIfTrue="1">
      <formula>BO35=$N$6</formula>
    </cfRule>
    <cfRule type="expression" priority="674" dxfId="3" stopIfTrue="1">
      <formula>BO35=$N$7</formula>
    </cfRule>
  </conditionalFormatting>
  <conditionalFormatting sqref="AV31">
    <cfRule type="expression" priority="675" dxfId="6" stopIfTrue="1">
      <formula>AW31=$N$4</formula>
    </cfRule>
    <cfRule type="expression" priority="676" dxfId="5" stopIfTrue="1">
      <formula>AW31=$N$5</formula>
    </cfRule>
  </conditionalFormatting>
  <conditionalFormatting sqref="U13">
    <cfRule type="expression" priority="677" dxfId="2" stopIfTrue="1">
      <formula>V11=$N$9</formula>
    </cfRule>
    <cfRule type="expression" priority="678" dxfId="1" stopIfTrue="1">
      <formula>V11=$N$8</formula>
    </cfRule>
  </conditionalFormatting>
  <conditionalFormatting sqref="AD24">
    <cfRule type="expression" priority="679" dxfId="4" stopIfTrue="1">
      <formula>AE23=$N$6</formula>
    </cfRule>
    <cfRule type="expression" priority="680" dxfId="3" stopIfTrue="1">
      <formula>AE23=$N$7</formula>
    </cfRule>
  </conditionalFormatting>
  <conditionalFormatting sqref="AV11">
    <cfRule type="expression" priority="681" dxfId="5" stopIfTrue="1">
      <formula>AW11=$N$5</formula>
    </cfRule>
    <cfRule type="expression" priority="682" dxfId="6" stopIfTrue="1">
      <formula>AW11=$N$4</formula>
    </cfRule>
  </conditionalFormatting>
  <conditionalFormatting sqref="AM29">
    <cfRule type="expression" priority="683" dxfId="1" stopIfTrue="1">
      <formula>AN27=$N$8</formula>
    </cfRule>
    <cfRule type="expression" priority="684" dxfId="2" stopIfTrue="1">
      <formula>AN27=$N$9</formula>
    </cfRule>
  </conditionalFormatting>
  <conditionalFormatting sqref="AM71">
    <cfRule type="expression" priority="685" dxfId="6" stopIfTrue="1">
      <formula>AN71=$N$4</formula>
    </cfRule>
    <cfRule type="expression" priority="686" dxfId="5" stopIfTrue="1">
      <formula>AN71=$N$5</formula>
    </cfRule>
  </conditionalFormatting>
  <conditionalFormatting sqref="A27">
    <cfRule type="cellIs" priority="687" dxfId="7" operator="equal" stopIfTrue="1">
      <formula>$CR$2</formula>
    </cfRule>
    <cfRule type="cellIs" priority="688" dxfId="8" operator="equal" stopIfTrue="1">
      <formula>$CR$1</formula>
    </cfRule>
  </conditionalFormatting>
  <conditionalFormatting sqref="BW49">
    <cfRule type="expression" priority="689" dxfId="2" stopIfTrue="1">
      <formula>BX47=$N$9</formula>
    </cfRule>
    <cfRule type="expression" priority="690" dxfId="1" stopIfTrue="1">
      <formula>BX47=$N$8</formula>
    </cfRule>
  </conditionalFormatting>
  <conditionalFormatting sqref="CF17">
    <cfRule type="expression" priority="691" dxfId="1" stopIfTrue="1">
      <formula>CG15=$N$8</formula>
    </cfRule>
    <cfRule type="expression" priority="692" dxfId="2" stopIfTrue="1">
      <formula>CG15=$N$9</formula>
    </cfRule>
  </conditionalFormatting>
  <conditionalFormatting sqref="BE75">
    <cfRule type="expression" priority="693" dxfId="6" stopIfTrue="1">
      <formula>BF75=$N$4</formula>
    </cfRule>
    <cfRule type="expression" priority="694" dxfId="5" stopIfTrue="1">
      <formula>BF75=$N$5</formula>
    </cfRule>
  </conditionalFormatting>
  <conditionalFormatting sqref="BE63">
    <cfRule type="expression" priority="695" dxfId="5" stopIfTrue="1">
      <formula>BF63=$N$5</formula>
    </cfRule>
    <cfRule type="expression" priority="696" dxfId="6" stopIfTrue="1">
      <formula>BF63=$N$4</formula>
    </cfRule>
  </conditionalFormatting>
  <conditionalFormatting sqref="AM24">
    <cfRule type="expression" priority="697" dxfId="4" stopIfTrue="1">
      <formula>AN23=$N$6</formula>
    </cfRule>
    <cfRule type="expression" priority="698" dxfId="3" stopIfTrue="1">
      <formula>AN23=$N$7</formula>
    </cfRule>
  </conditionalFormatting>
  <conditionalFormatting sqref="AV39">
    <cfRule type="expression" priority="699" dxfId="5" stopIfTrue="1">
      <formula>AW39=$N$5</formula>
    </cfRule>
    <cfRule type="expression" priority="700" dxfId="6" stopIfTrue="1">
      <formula>AW39=$N$4</formula>
    </cfRule>
  </conditionalFormatting>
  <conditionalFormatting sqref="BN52">
    <cfRule type="expression" priority="701" dxfId="3" stopIfTrue="1">
      <formula>BO51=$N$7</formula>
    </cfRule>
    <cfRule type="expression" priority="702" dxfId="4" stopIfTrue="1">
      <formula>BO51=$N$6</formula>
    </cfRule>
  </conditionalFormatting>
  <conditionalFormatting sqref="BE76">
    <cfRule type="expression" priority="703" dxfId="3" stopIfTrue="1">
      <formula>BF75=$N$7</formula>
    </cfRule>
    <cfRule type="expression" priority="704" dxfId="4" stopIfTrue="1">
      <formula>BF75=$N$6</formula>
    </cfRule>
  </conditionalFormatting>
  <conditionalFormatting sqref="BW44">
    <cfRule type="expression" priority="705" dxfId="3" stopIfTrue="1">
      <formula>BX43=$N$7</formula>
    </cfRule>
    <cfRule type="expression" priority="706" dxfId="4" stopIfTrue="1">
      <formula>BX43=$N$6</formula>
    </cfRule>
  </conditionalFormatting>
  <conditionalFormatting sqref="CO19">
    <cfRule type="expression" priority="707" dxfId="6" stopIfTrue="1">
      <formula>CP19=$N$4</formula>
    </cfRule>
    <cfRule type="expression" priority="708" dxfId="5" stopIfTrue="1">
      <formula>CP19=$N$5</formula>
    </cfRule>
  </conditionalFormatting>
  <conditionalFormatting sqref="BE56">
    <cfRule type="expression" priority="709" dxfId="4" stopIfTrue="1">
      <formula>BF55=$N$6</formula>
    </cfRule>
    <cfRule type="expression" priority="710" dxfId="3" stopIfTrue="1">
      <formula>BF55=$N$7</formula>
    </cfRule>
  </conditionalFormatting>
  <conditionalFormatting sqref="U29">
    <cfRule type="expression" priority="711" dxfId="2" stopIfTrue="1">
      <formula>V27=$N$9</formula>
    </cfRule>
    <cfRule type="expression" priority="712" dxfId="1" stopIfTrue="1">
      <formula>V27=$N$8</formula>
    </cfRule>
  </conditionalFormatting>
  <conditionalFormatting sqref="BW68">
    <cfRule type="expression" priority="713" dxfId="3" stopIfTrue="1">
      <formula>BX67=$N$7</formula>
    </cfRule>
    <cfRule type="expression" priority="714" dxfId="4" stopIfTrue="1">
      <formula>BX67=$N$6</formula>
    </cfRule>
  </conditionalFormatting>
  <conditionalFormatting sqref="BW53">
    <cfRule type="expression" priority="715" dxfId="1" stopIfTrue="1">
      <formula>BX51=$N$8</formula>
    </cfRule>
    <cfRule type="expression" priority="716" dxfId="2" stopIfTrue="1">
      <formula>BX51=$N$9</formula>
    </cfRule>
  </conditionalFormatting>
  <conditionalFormatting sqref="BN25">
    <cfRule type="expression" priority="717" dxfId="1" stopIfTrue="1">
      <formula>BO23=$N$8</formula>
    </cfRule>
    <cfRule type="expression" priority="718" dxfId="2" stopIfTrue="1">
      <formula>BO23=$N$9</formula>
    </cfRule>
  </conditionalFormatting>
  <conditionalFormatting sqref="BE40">
    <cfRule type="expression" priority="719" dxfId="4" stopIfTrue="1">
      <formula>BF39=$N$6</formula>
    </cfRule>
    <cfRule type="expression" priority="720" dxfId="3" stopIfTrue="1">
      <formula>BF39=$N$7</formula>
    </cfRule>
  </conditionalFormatting>
  <conditionalFormatting sqref="AM59">
    <cfRule type="expression" priority="721" dxfId="6" stopIfTrue="1">
      <formula>AN59=$N$4</formula>
    </cfRule>
    <cfRule type="expression" priority="722" dxfId="5" stopIfTrue="1">
      <formula>AN59=$N$5</formula>
    </cfRule>
  </conditionalFormatting>
  <conditionalFormatting sqref="AV15">
    <cfRule type="expression" priority="723" dxfId="6" stopIfTrue="1">
      <formula>AW15=$N$4</formula>
    </cfRule>
    <cfRule type="expression" priority="724" dxfId="5" stopIfTrue="1">
      <formula>AW15=$N$5</formula>
    </cfRule>
  </conditionalFormatting>
  <conditionalFormatting sqref="CO16">
    <cfRule type="expression" priority="725" dxfId="4" stopIfTrue="1">
      <formula>CP15=$N$6</formula>
    </cfRule>
    <cfRule type="expression" priority="726" dxfId="3" stopIfTrue="1">
      <formula>CP15=$N$7</formula>
    </cfRule>
  </conditionalFormatting>
  <conditionalFormatting sqref="BN32">
    <cfRule type="expression" priority="727" dxfId="3" stopIfTrue="1">
      <formula>BO31=$N$7</formula>
    </cfRule>
    <cfRule type="expression" priority="728" dxfId="4" stopIfTrue="1">
      <formula>BO31=$N$6</formula>
    </cfRule>
  </conditionalFormatting>
  <conditionalFormatting sqref="AD23">
    <cfRule type="expression" priority="729" dxfId="5" stopIfTrue="1">
      <formula>AE23=$N$5</formula>
    </cfRule>
    <cfRule type="expression" priority="730" dxfId="6" stopIfTrue="1">
      <formula>AE23=$N$4</formula>
    </cfRule>
  </conditionalFormatting>
  <conditionalFormatting sqref="L31">
    <cfRule type="expression" priority="731" dxfId="5" stopIfTrue="1">
      <formula>M31=$N$5</formula>
    </cfRule>
    <cfRule type="expression" priority="732" dxfId="6" stopIfTrue="1">
      <formula>M31=$N$4</formula>
    </cfRule>
  </conditionalFormatting>
  <conditionalFormatting sqref="BE43">
    <cfRule type="expression" priority="733" dxfId="5" stopIfTrue="1">
      <formula>BF43=$N$5</formula>
    </cfRule>
    <cfRule type="expression" priority="734" dxfId="6" stopIfTrue="1">
      <formula>BF43=$N$4</formula>
    </cfRule>
  </conditionalFormatting>
  <conditionalFormatting sqref="U5">
    <cfRule type="expression" priority="735" dxfId="2" stopIfTrue="1">
      <formula>V3=$N$9</formula>
    </cfRule>
    <cfRule type="expression" priority="736" dxfId="1" stopIfTrue="1">
      <formula>V3=$N$8</formula>
    </cfRule>
  </conditionalFormatting>
  <conditionalFormatting sqref="BN13">
    <cfRule type="expression" priority="737" dxfId="1" stopIfTrue="1">
      <formula>BO11=$N$8</formula>
    </cfRule>
    <cfRule type="expression" priority="738" dxfId="2" stopIfTrue="1">
      <formula>BO11=$N$9</formula>
    </cfRule>
  </conditionalFormatting>
  <conditionalFormatting sqref="A59">
    <cfRule type="cellIs" priority="739" dxfId="7" operator="equal" stopIfTrue="1">
      <formula>$CR$2</formula>
    </cfRule>
    <cfRule type="cellIs" priority="740" dxfId="8" operator="equal" stopIfTrue="1">
      <formula>$CR$1</formula>
    </cfRule>
  </conditionalFormatting>
  <conditionalFormatting sqref="BN51">
    <cfRule type="expression" priority="741" dxfId="6" stopIfTrue="1">
      <formula>BO51=$N$4</formula>
    </cfRule>
    <cfRule type="expression" priority="742" dxfId="5" stopIfTrue="1">
      <formula>BO51=$N$5</formula>
    </cfRule>
  </conditionalFormatting>
  <conditionalFormatting sqref="U73">
    <cfRule type="expression" priority="743" dxfId="1" stopIfTrue="1">
      <formula>V71=$N$8</formula>
    </cfRule>
    <cfRule type="expression" priority="744" dxfId="2" stopIfTrue="1">
      <formula>V71=$N$9</formula>
    </cfRule>
  </conditionalFormatting>
  <conditionalFormatting sqref="CO7">
    <cfRule type="expression" priority="745" dxfId="6" stopIfTrue="1">
      <formula>CP7=$N$4</formula>
    </cfRule>
    <cfRule type="expression" priority="746" dxfId="5" stopIfTrue="1">
      <formula>CP7=$N$5</formula>
    </cfRule>
  </conditionalFormatting>
  <conditionalFormatting sqref="A7">
    <cfRule type="cellIs" priority="747" dxfId="7" operator="equal" stopIfTrue="1">
      <formula>$CR$2</formula>
    </cfRule>
    <cfRule type="cellIs" priority="748" dxfId="8" operator="equal" stopIfTrue="1">
      <formula>$CR$1</formula>
    </cfRule>
  </conditionalFormatting>
  <conditionalFormatting sqref="CF23">
    <cfRule type="expression" priority="749" dxfId="5" stopIfTrue="1">
      <formula>CG23=$N$5</formula>
    </cfRule>
    <cfRule type="expression" priority="750" dxfId="6" stopIfTrue="1">
      <formula>CG23=$N$4</formula>
    </cfRule>
  </conditionalFormatting>
  <conditionalFormatting sqref="AM75">
    <cfRule type="expression" priority="751" dxfId="6" stopIfTrue="1">
      <formula>AN75=$N$4</formula>
    </cfRule>
    <cfRule type="expression" priority="752" dxfId="5" stopIfTrue="1">
      <formula>AN75=$N$5</formula>
    </cfRule>
  </conditionalFormatting>
  <conditionalFormatting sqref="U16">
    <cfRule type="expression" priority="753" dxfId="3" stopIfTrue="1">
      <formula>V15=$N$7</formula>
    </cfRule>
    <cfRule type="expression" priority="754" dxfId="4" stopIfTrue="1">
      <formula>V15=$N$6</formula>
    </cfRule>
  </conditionalFormatting>
  <conditionalFormatting sqref="CO68">
    <cfRule type="expression" priority="755" dxfId="3" stopIfTrue="1">
      <formula>CP67=$N$7</formula>
    </cfRule>
    <cfRule type="expression" priority="756" dxfId="4" stopIfTrue="1">
      <formula>CP67=$N$6</formula>
    </cfRule>
  </conditionalFormatting>
  <conditionalFormatting sqref="AD64">
    <cfRule type="expression" priority="757" dxfId="4" stopIfTrue="1">
      <formula>AE63=$N$6</formula>
    </cfRule>
    <cfRule type="expression" priority="758" dxfId="3" stopIfTrue="1">
      <formula>AE63=$N$7</formula>
    </cfRule>
  </conditionalFormatting>
  <conditionalFormatting sqref="BW64">
    <cfRule type="expression" priority="759" dxfId="4" stopIfTrue="1">
      <formula>BX63=$N$6</formula>
    </cfRule>
    <cfRule type="expression" priority="760" dxfId="3" stopIfTrue="1">
      <formula>BX63=$N$7</formula>
    </cfRule>
  </conditionalFormatting>
  <conditionalFormatting sqref="AD71">
    <cfRule type="expression" priority="761" dxfId="6" stopIfTrue="1">
      <formula>AE71=$N$4</formula>
    </cfRule>
    <cfRule type="expression" priority="762" dxfId="5" stopIfTrue="1">
      <formula>AE71=$N$5</formula>
    </cfRule>
  </conditionalFormatting>
  <conditionalFormatting sqref="AD56">
    <cfRule type="expression" priority="763" dxfId="3" stopIfTrue="1">
      <formula>AE55=$N$7</formula>
    </cfRule>
    <cfRule type="expression" priority="764" dxfId="4" stopIfTrue="1">
      <formula>AE55=$N$6</formula>
    </cfRule>
  </conditionalFormatting>
  <conditionalFormatting sqref="CF63">
    <cfRule type="expression" priority="765" dxfId="5" stopIfTrue="1">
      <formula>CG63=$N$5</formula>
    </cfRule>
    <cfRule type="expression" priority="766" dxfId="6" stopIfTrue="1">
      <formula>CG63=$N$4</formula>
    </cfRule>
  </conditionalFormatting>
  <conditionalFormatting sqref="BN57">
    <cfRule type="expression" priority="767" dxfId="1" stopIfTrue="1">
      <formula>BO55=$N$8</formula>
    </cfRule>
    <cfRule type="expression" priority="768" dxfId="2" stopIfTrue="1">
      <formula>BO55=$N$9</formula>
    </cfRule>
  </conditionalFormatting>
  <conditionalFormatting sqref="CF19">
    <cfRule type="expression" priority="769" dxfId="5" stopIfTrue="1">
      <formula>CG19=$N$5</formula>
    </cfRule>
    <cfRule type="expression" priority="770" dxfId="6" stopIfTrue="1">
      <formula>CG19=$N$4</formula>
    </cfRule>
  </conditionalFormatting>
  <conditionalFormatting sqref="CO48">
    <cfRule type="expression" priority="771" dxfId="3" stopIfTrue="1">
      <formula>CP47=$N$7</formula>
    </cfRule>
    <cfRule type="expression" priority="772" dxfId="4" stopIfTrue="1">
      <formula>CP47=$N$6</formula>
    </cfRule>
  </conditionalFormatting>
  <conditionalFormatting sqref="AM43">
    <cfRule type="expression" priority="773" dxfId="5" stopIfTrue="1">
      <formula>AN43=$N$5</formula>
    </cfRule>
    <cfRule type="expression" priority="774" dxfId="6" stopIfTrue="1">
      <formula>AN43=$N$4</formula>
    </cfRule>
  </conditionalFormatting>
  <conditionalFormatting sqref="BW67">
    <cfRule type="expression" priority="775" dxfId="5" stopIfTrue="1">
      <formula>BX67=$N$5</formula>
    </cfRule>
    <cfRule type="expression" priority="776" dxfId="6" stopIfTrue="1">
      <formula>BX67=$N$4</formula>
    </cfRule>
  </conditionalFormatting>
  <conditionalFormatting sqref="AV4">
    <cfRule type="expression" priority="777" dxfId="3" stopIfTrue="1">
      <formula>AW3=$N$7</formula>
    </cfRule>
    <cfRule type="expression" priority="778" dxfId="4" stopIfTrue="1">
      <formula>AW3=$N$6</formula>
    </cfRule>
  </conditionalFormatting>
  <conditionalFormatting sqref="CO47">
    <cfRule type="expression" priority="779" dxfId="6" stopIfTrue="1">
      <formula>CP47=$N$4</formula>
    </cfRule>
    <cfRule type="expression" priority="780" dxfId="5" stopIfTrue="1">
      <formula>CP47=$N$5</formula>
    </cfRule>
  </conditionalFormatting>
  <conditionalFormatting sqref="AM16">
    <cfRule type="expression" priority="781" dxfId="3" stopIfTrue="1">
      <formula>AN15=$N$7</formula>
    </cfRule>
    <cfRule type="expression" priority="782" dxfId="4" stopIfTrue="1">
      <formula>AN15=$N$6</formula>
    </cfRule>
  </conditionalFormatting>
  <conditionalFormatting sqref="BE52">
    <cfRule type="expression" priority="783" dxfId="4" stopIfTrue="1">
      <formula>BF51=$N$6</formula>
    </cfRule>
    <cfRule type="expression" priority="784" dxfId="3" stopIfTrue="1">
      <formula>BF51=$N$7</formula>
    </cfRule>
  </conditionalFormatting>
  <conditionalFormatting sqref="U51">
    <cfRule type="expression" priority="785" dxfId="6" stopIfTrue="1">
      <formula>V51=$N$4</formula>
    </cfRule>
    <cfRule type="expression" priority="786" dxfId="5" stopIfTrue="1">
      <formula>V51=$N$5</formula>
    </cfRule>
  </conditionalFormatting>
  <conditionalFormatting sqref="AV72">
    <cfRule type="expression" priority="787" dxfId="3" stopIfTrue="1">
      <formula>AW71=$N$7</formula>
    </cfRule>
    <cfRule type="expression" priority="788" dxfId="4" stopIfTrue="1">
      <formula>AW71=$N$6</formula>
    </cfRule>
  </conditionalFormatting>
  <conditionalFormatting sqref="BW5">
    <cfRule type="expression" priority="789" dxfId="2" stopIfTrue="1">
      <formula>BX3=$N$9</formula>
    </cfRule>
    <cfRule type="expression" priority="790" dxfId="1" stopIfTrue="1">
      <formula>BX3=$N$8</formula>
    </cfRule>
  </conditionalFormatting>
  <conditionalFormatting sqref="U35">
    <cfRule type="expression" priority="791" dxfId="5" stopIfTrue="1">
      <formula>V35=$N$5</formula>
    </cfRule>
    <cfRule type="expression" priority="792" dxfId="6" stopIfTrue="1">
      <formula>V35=$N$4</formula>
    </cfRule>
  </conditionalFormatting>
  <conditionalFormatting sqref="A15">
    <cfRule type="cellIs" priority="793" dxfId="8" operator="equal" stopIfTrue="1">
      <formula>$CR$1</formula>
    </cfRule>
    <cfRule type="cellIs" priority="794" dxfId="7" operator="equal" stopIfTrue="1">
      <formula>$CR$2</formula>
    </cfRule>
  </conditionalFormatting>
  <conditionalFormatting sqref="AD49">
    <cfRule type="expression" priority="795" dxfId="1" stopIfTrue="1">
      <formula>AE47=$N$8</formula>
    </cfRule>
    <cfRule type="expression" priority="796" dxfId="2" stopIfTrue="1">
      <formula>AE47=$N$9</formula>
    </cfRule>
  </conditionalFormatting>
  <conditionalFormatting sqref="AM36">
    <cfRule type="expression" priority="797" dxfId="3" stopIfTrue="1">
      <formula>AN35=$N$7</formula>
    </cfRule>
    <cfRule type="expression" priority="798" dxfId="4" stopIfTrue="1">
      <formula>AN35=$N$6</formula>
    </cfRule>
  </conditionalFormatting>
  <conditionalFormatting sqref="L60">
    <cfRule type="expression" priority="799" dxfId="4" stopIfTrue="1">
      <formula>M59=$N$6</formula>
    </cfRule>
    <cfRule type="expression" priority="800" dxfId="3" stopIfTrue="1">
      <formula>M59=$N$7</formula>
    </cfRule>
  </conditionalFormatting>
  <conditionalFormatting sqref="BE67">
    <cfRule type="expression" priority="801" dxfId="5" stopIfTrue="1">
      <formula>BF67=$N$5</formula>
    </cfRule>
    <cfRule type="expression" priority="802" dxfId="6" stopIfTrue="1">
      <formula>BF67=$N$4</formula>
    </cfRule>
  </conditionalFormatting>
  <conditionalFormatting sqref="CO20">
    <cfRule type="expression" priority="803" dxfId="4" stopIfTrue="1">
      <formula>CP19=$N$6</formula>
    </cfRule>
    <cfRule type="expression" priority="804" dxfId="3" stopIfTrue="1">
      <formula>CP19=$N$7</formula>
    </cfRule>
  </conditionalFormatting>
  <conditionalFormatting sqref="U68">
    <cfRule type="expression" priority="805" dxfId="4" stopIfTrue="1">
      <formula>V67=$N$6</formula>
    </cfRule>
    <cfRule type="expression" priority="806" dxfId="3" stopIfTrue="1">
      <formula>V67=$N$7</formula>
    </cfRule>
  </conditionalFormatting>
  <conditionalFormatting sqref="BE72">
    <cfRule type="expression" priority="807" dxfId="4" stopIfTrue="1">
      <formula>BF71=$N$6</formula>
    </cfRule>
    <cfRule type="expression" priority="808" dxfId="3" stopIfTrue="1">
      <formula>BF71=$N$7</formula>
    </cfRule>
  </conditionalFormatting>
  <conditionalFormatting sqref="CO79">
    <cfRule type="expression" priority="809" dxfId="6" stopIfTrue="1">
      <formula>CP79=$N$4</formula>
    </cfRule>
    <cfRule type="expression" priority="810" dxfId="5" stopIfTrue="1">
      <formula>CP79=$N$5</formula>
    </cfRule>
  </conditionalFormatting>
  <conditionalFormatting sqref="AV41">
    <cfRule type="expression" priority="811" dxfId="2" stopIfTrue="1">
      <formula>AW39=$N$9</formula>
    </cfRule>
    <cfRule type="expression" priority="812" dxfId="1" stopIfTrue="1">
      <formula>AW39=$N$8</formula>
    </cfRule>
  </conditionalFormatting>
  <conditionalFormatting sqref="AV5">
    <cfRule type="expression" priority="813" dxfId="1" stopIfTrue="1">
      <formula>AW3=$N$8</formula>
    </cfRule>
    <cfRule type="expression" priority="814" dxfId="2" stopIfTrue="1">
      <formula>AW3=$N$9</formula>
    </cfRule>
  </conditionalFormatting>
  <conditionalFormatting sqref="CO80">
    <cfRule type="expression" priority="815" dxfId="3" stopIfTrue="1">
      <formula>CP79=$N$7</formula>
    </cfRule>
    <cfRule type="expression" priority="816" dxfId="4" stopIfTrue="1">
      <formula>CP79=$N$6</formula>
    </cfRule>
  </conditionalFormatting>
  <conditionalFormatting sqref="BN80">
    <cfRule type="expression" priority="817" dxfId="3" stopIfTrue="1">
      <formula>BO79=$N$7</formula>
    </cfRule>
    <cfRule type="expression" priority="818" dxfId="4" stopIfTrue="1">
      <formula>BO79=$N$6</formula>
    </cfRule>
  </conditionalFormatting>
  <conditionalFormatting sqref="CF39">
    <cfRule type="expression" priority="819" dxfId="6" stopIfTrue="1">
      <formula>CG39=$N$4</formula>
    </cfRule>
    <cfRule type="expression" priority="820" dxfId="5" stopIfTrue="1">
      <formula>CG39=$N$5</formula>
    </cfRule>
  </conditionalFormatting>
  <conditionalFormatting sqref="A63">
    <cfRule type="cellIs" priority="821" dxfId="8" operator="equal" stopIfTrue="1">
      <formula>$CR$1</formula>
    </cfRule>
    <cfRule type="cellIs" priority="822" dxfId="7" operator="equal" stopIfTrue="1">
      <formula>$CR$2</formula>
    </cfRule>
  </conditionalFormatting>
  <conditionalFormatting sqref="BE65">
    <cfRule type="expression" priority="823" dxfId="2" stopIfTrue="1">
      <formula>BF63=$N$9</formula>
    </cfRule>
    <cfRule type="expression" priority="824" dxfId="1" stopIfTrue="1">
      <formula>BF63=$N$8</formula>
    </cfRule>
  </conditionalFormatting>
  <conditionalFormatting sqref="BE21">
    <cfRule type="expression" priority="825" dxfId="1" stopIfTrue="1">
      <formula>BF19=$N$8</formula>
    </cfRule>
    <cfRule type="expression" priority="826" dxfId="2" stopIfTrue="1">
      <formula>BF19=$N$9</formula>
    </cfRule>
  </conditionalFormatting>
  <conditionalFormatting sqref="CO15">
    <cfRule type="expression" priority="827" dxfId="5" stopIfTrue="1">
      <formula>CP15=$N$5</formula>
    </cfRule>
    <cfRule type="expression" priority="828" dxfId="6" stopIfTrue="1">
      <formula>CP15=$N$4</formula>
    </cfRule>
  </conditionalFormatting>
  <conditionalFormatting sqref="CF37">
    <cfRule type="expression" priority="829" dxfId="2" stopIfTrue="1">
      <formula>CG35=$N$9</formula>
    </cfRule>
    <cfRule type="expression" priority="830" dxfId="1" stopIfTrue="1">
      <formula>CG35=$N$8</formula>
    </cfRule>
  </conditionalFormatting>
  <conditionalFormatting sqref="CF44">
    <cfRule type="expression" priority="831" dxfId="4" stopIfTrue="1">
      <formula>CG43=$N$6</formula>
    </cfRule>
    <cfRule type="expression" priority="832" dxfId="3" stopIfTrue="1">
      <formula>CG43=$N$7</formula>
    </cfRule>
  </conditionalFormatting>
  <conditionalFormatting sqref="AV8">
    <cfRule type="expression" priority="833" dxfId="3" stopIfTrue="1">
      <formula>AW7=$N$7</formula>
    </cfRule>
    <cfRule type="expression" priority="834" dxfId="4" stopIfTrue="1">
      <formula>AW7=$N$6</formula>
    </cfRule>
  </conditionalFormatting>
  <conditionalFormatting sqref="L29">
    <cfRule type="expression" priority="835" dxfId="1" stopIfTrue="1">
      <formula>M27=$N$8</formula>
    </cfRule>
    <cfRule type="expression" priority="836" dxfId="2" stopIfTrue="1">
      <formula>M27=$N$9</formula>
    </cfRule>
  </conditionalFormatting>
  <conditionalFormatting sqref="CO77">
    <cfRule type="expression" priority="837" dxfId="2" stopIfTrue="1">
      <formula>CP75=$N$9</formula>
    </cfRule>
    <cfRule type="expression" priority="838" dxfId="1" stopIfTrue="1">
      <formula>CP75=$N$8</formula>
    </cfRule>
  </conditionalFormatting>
  <conditionalFormatting sqref="L71">
    <cfRule type="expression" priority="839" dxfId="5" stopIfTrue="1">
      <formula>M71=$N$5</formula>
    </cfRule>
    <cfRule type="expression" priority="840" dxfId="6" stopIfTrue="1">
      <formula>M71=$N$4</formula>
    </cfRule>
  </conditionalFormatting>
  <conditionalFormatting sqref="AM79">
    <cfRule type="expression" priority="841" dxfId="6" stopIfTrue="1">
      <formula>AN79=$N$4</formula>
    </cfRule>
    <cfRule type="expression" priority="842" dxfId="5" stopIfTrue="1">
      <formula>AN79=$N$5</formula>
    </cfRule>
  </conditionalFormatting>
  <conditionalFormatting sqref="BW12">
    <cfRule type="expression" priority="843" dxfId="3" stopIfTrue="1">
      <formula>BX11=$N$7</formula>
    </cfRule>
    <cfRule type="expression" priority="844" dxfId="4" stopIfTrue="1">
      <formula>BX11=$N$6</formula>
    </cfRule>
  </conditionalFormatting>
  <conditionalFormatting sqref="U45">
    <cfRule type="expression" priority="845" dxfId="2" stopIfTrue="1">
      <formula>V43=$N$9</formula>
    </cfRule>
    <cfRule type="expression" priority="846" dxfId="1" stopIfTrue="1">
      <formula>V43=$N$8</formula>
    </cfRule>
  </conditionalFormatting>
  <conditionalFormatting sqref="AD59">
    <cfRule type="expression" priority="847" dxfId="5" stopIfTrue="1">
      <formula>AE59=$N$5</formula>
    </cfRule>
    <cfRule type="expression" priority="848" dxfId="6" stopIfTrue="1">
      <formula>AE59=$N$4</formula>
    </cfRule>
  </conditionalFormatting>
  <conditionalFormatting sqref="BW3">
    <cfRule type="expression" priority="849" dxfId="6" stopIfTrue="1">
      <formula>BX3=$N$4</formula>
    </cfRule>
    <cfRule type="expression" priority="850" dxfId="5" stopIfTrue="1">
      <formula>BX3=$N$5</formula>
    </cfRule>
  </conditionalFormatting>
  <conditionalFormatting sqref="CF71">
    <cfRule type="expression" priority="851" dxfId="5" stopIfTrue="1">
      <formula>CG71=$N$5</formula>
    </cfRule>
    <cfRule type="expression" priority="852" dxfId="6" stopIfTrue="1">
      <formula>CG71=$N$4</formula>
    </cfRule>
  </conditionalFormatting>
  <conditionalFormatting sqref="CO60">
    <cfRule type="expression" priority="853" dxfId="3" stopIfTrue="1">
      <formula>CP59=$N$7</formula>
    </cfRule>
    <cfRule type="expression" priority="854" dxfId="4" stopIfTrue="1">
      <formula>CP59=$N$6</formula>
    </cfRule>
  </conditionalFormatting>
  <conditionalFormatting sqref="AV68">
    <cfRule type="expression" priority="855" dxfId="3" stopIfTrue="1">
      <formula>AW67=$N$7</formula>
    </cfRule>
    <cfRule type="expression" priority="856" dxfId="4" stopIfTrue="1">
      <formula>AW67=$N$6</formula>
    </cfRule>
  </conditionalFormatting>
  <conditionalFormatting sqref="A35">
    <cfRule type="cellIs" priority="857" dxfId="8" operator="equal" stopIfTrue="1">
      <formula>$CR$1</formula>
    </cfRule>
    <cfRule type="cellIs" priority="858" dxfId="7" operator="equal" stopIfTrue="1">
      <formula>$CR$2</formula>
    </cfRule>
  </conditionalFormatting>
  <conditionalFormatting sqref="BN59">
    <cfRule type="expression" priority="859" dxfId="6" stopIfTrue="1">
      <formula>BO59=$N$4</formula>
    </cfRule>
    <cfRule type="expression" priority="860" dxfId="5" stopIfTrue="1">
      <formula>BO59=$N$5</formula>
    </cfRule>
  </conditionalFormatting>
  <conditionalFormatting sqref="CF49">
    <cfRule type="expression" priority="861" dxfId="2" stopIfTrue="1">
      <formula>CG47=$N$9</formula>
    </cfRule>
    <cfRule type="expression" priority="862" dxfId="1" stopIfTrue="1">
      <formula>CG47=$N$8</formula>
    </cfRule>
  </conditionalFormatting>
  <conditionalFormatting sqref="BW51">
    <cfRule type="expression" priority="863" dxfId="6" stopIfTrue="1">
      <formula>BX51=$N$4</formula>
    </cfRule>
    <cfRule type="expression" priority="864" dxfId="5" stopIfTrue="1">
      <formula>BX51=$N$5</formula>
    </cfRule>
  </conditionalFormatting>
  <conditionalFormatting sqref="AV80">
    <cfRule type="expression" priority="865" dxfId="4" stopIfTrue="1">
      <formula>AW79=$N$6</formula>
    </cfRule>
    <cfRule type="expression" priority="866" dxfId="3" stopIfTrue="1">
      <formula>AW79=$N$7</formula>
    </cfRule>
  </conditionalFormatting>
  <conditionalFormatting sqref="AV25">
    <cfRule type="expression" priority="867" dxfId="1" stopIfTrue="1">
      <formula>AW23=$N$8</formula>
    </cfRule>
    <cfRule type="expression" priority="868" dxfId="2" stopIfTrue="1">
      <formula>AW23=$N$9</formula>
    </cfRule>
  </conditionalFormatting>
  <conditionalFormatting sqref="U4">
    <cfRule type="expression" priority="869" dxfId="4" stopIfTrue="1">
      <formula>V3=$N$6</formula>
    </cfRule>
    <cfRule type="expression" priority="870" dxfId="3" stopIfTrue="1">
      <formula>V3=$N$7</formula>
    </cfRule>
  </conditionalFormatting>
  <conditionalFormatting sqref="U80">
    <cfRule type="expression" priority="871" dxfId="3" stopIfTrue="1">
      <formula>V79=$N$7</formula>
    </cfRule>
    <cfRule type="expression" priority="872" dxfId="4" stopIfTrue="1">
      <formula>V79=$N$6</formula>
    </cfRule>
  </conditionalFormatting>
  <conditionalFormatting sqref="L69">
    <cfRule type="expression" priority="873" dxfId="2" stopIfTrue="1">
      <formula>M67=$N$9</formula>
    </cfRule>
    <cfRule type="expression" priority="874" dxfId="1" stopIfTrue="1">
      <formula>M67=$N$8</formula>
    </cfRule>
  </conditionalFormatting>
  <conditionalFormatting sqref="AD19">
    <cfRule type="expression" priority="875" dxfId="5" stopIfTrue="1">
      <formula>AE19=$N$5</formula>
    </cfRule>
    <cfRule type="expression" priority="876" dxfId="6" stopIfTrue="1">
      <formula>AE19=$N$4</formula>
    </cfRule>
  </conditionalFormatting>
  <conditionalFormatting sqref="AM73">
    <cfRule type="expression" priority="877" dxfId="2" stopIfTrue="1">
      <formula>AN71=$N$9</formula>
    </cfRule>
    <cfRule type="expression" priority="878" dxfId="1" stopIfTrue="1">
      <formula>AN71=$N$8</formula>
    </cfRule>
  </conditionalFormatting>
  <conditionalFormatting sqref="CF16">
    <cfRule type="expression" priority="879" dxfId="4" stopIfTrue="1">
      <formula>CG15=$N$6</formula>
    </cfRule>
    <cfRule type="expression" priority="880" dxfId="3" stopIfTrue="1">
      <formula>CG15=$N$7</formula>
    </cfRule>
  </conditionalFormatting>
  <conditionalFormatting sqref="BW4">
    <cfRule type="expression" priority="881" dxfId="4" stopIfTrue="1">
      <formula>BX3=$N$6</formula>
    </cfRule>
    <cfRule type="expression" priority="882" dxfId="3" stopIfTrue="1">
      <formula>BX3=$N$7</formula>
    </cfRule>
  </conditionalFormatting>
  <conditionalFormatting sqref="L47">
    <cfRule type="expression" priority="883" dxfId="6" stopIfTrue="1">
      <formula>M47=$N$4</formula>
    </cfRule>
    <cfRule type="expression" priority="884" dxfId="5" stopIfTrue="1">
      <formula>M47=$N$5</formula>
    </cfRule>
  </conditionalFormatting>
  <conditionalFormatting sqref="BE15">
    <cfRule type="expression" priority="885" dxfId="6" stopIfTrue="1">
      <formula>BF15=$N$4</formula>
    </cfRule>
    <cfRule type="expression" priority="886" dxfId="5" stopIfTrue="1">
      <formula>BF15=$N$5</formula>
    </cfRule>
  </conditionalFormatting>
  <conditionalFormatting sqref="A51">
    <cfRule type="cellIs" priority="887" dxfId="7" operator="equal" stopIfTrue="1">
      <formula>$CR$2</formula>
    </cfRule>
    <cfRule type="cellIs" priority="888" dxfId="8" operator="equal" stopIfTrue="1">
      <formula>$CR$1</formula>
    </cfRule>
  </conditionalFormatting>
  <conditionalFormatting sqref="CF53">
    <cfRule type="expression" priority="889" dxfId="2" stopIfTrue="1">
      <formula>CG51=$N$9</formula>
    </cfRule>
    <cfRule type="expression" priority="890" dxfId="1" stopIfTrue="1">
      <formula>CG51=$N$8</formula>
    </cfRule>
  </conditionalFormatting>
  <conditionalFormatting sqref="BN16">
    <cfRule type="expression" priority="891" dxfId="4" stopIfTrue="1">
      <formula>BO15=$N$6</formula>
    </cfRule>
    <cfRule type="expression" priority="892" dxfId="3" stopIfTrue="1">
      <formula>BO15=$N$7</formula>
    </cfRule>
  </conditionalFormatting>
  <conditionalFormatting sqref="AM20">
    <cfRule type="expression" priority="893" dxfId="4" stopIfTrue="1">
      <formula>AN19=$N$6</formula>
    </cfRule>
    <cfRule type="expression" priority="894" dxfId="3" stopIfTrue="1">
      <formula>AN19=$N$7</formula>
    </cfRule>
  </conditionalFormatting>
  <conditionalFormatting sqref="CO8">
    <cfRule type="expression" priority="895" dxfId="3" stopIfTrue="1">
      <formula>CP7=$N$7</formula>
    </cfRule>
    <cfRule type="expression" priority="896" dxfId="4" stopIfTrue="1">
      <formula>CP7=$N$6</formula>
    </cfRule>
  </conditionalFormatting>
  <conditionalFormatting sqref="AD5">
    <cfRule type="expression" priority="897" dxfId="2" stopIfTrue="1">
      <formula>AE3=$N$9</formula>
    </cfRule>
    <cfRule type="expression" priority="898" dxfId="1" stopIfTrue="1">
      <formula>AE3=$N$8</formula>
    </cfRule>
  </conditionalFormatting>
  <conditionalFormatting sqref="BN12">
    <cfRule type="expression" priority="899" dxfId="4" stopIfTrue="1">
      <formula>BO11=$N$6</formula>
    </cfRule>
    <cfRule type="expression" priority="900" dxfId="3" stopIfTrue="1">
      <formula>BO11=$N$7</formula>
    </cfRule>
  </conditionalFormatting>
  <conditionalFormatting sqref="A55">
    <cfRule type="cellIs" priority="901" dxfId="8" operator="equal" stopIfTrue="1">
      <formula>$CR$1</formula>
    </cfRule>
    <cfRule type="cellIs" priority="902" dxfId="7" operator="equal" stopIfTrue="1">
      <formula>$CR$2</formula>
    </cfRule>
  </conditionalFormatting>
  <conditionalFormatting sqref="BN65">
    <cfRule type="expression" priority="903" dxfId="1" stopIfTrue="1">
      <formula>BO63=$N$8</formula>
    </cfRule>
    <cfRule type="expression" priority="904" dxfId="2" stopIfTrue="1">
      <formula>BO63=$N$9</formula>
    </cfRule>
  </conditionalFormatting>
  <conditionalFormatting sqref="AM3">
    <cfRule type="expression" priority="905" dxfId="5" stopIfTrue="1">
      <formula>AN3=$N$5</formula>
    </cfRule>
    <cfRule type="expression" priority="906" dxfId="6" stopIfTrue="1">
      <formula>AN3=$N$4</formula>
    </cfRule>
  </conditionalFormatting>
  <conditionalFormatting sqref="L19">
    <cfRule type="expression" priority="907" dxfId="6" stopIfTrue="1">
      <formula>M19=$N$4</formula>
    </cfRule>
    <cfRule type="expression" priority="908" dxfId="5" stopIfTrue="1">
      <formula>M19=$N$5</formula>
    </cfRule>
  </conditionalFormatting>
  <conditionalFormatting sqref="AV40">
    <cfRule type="expression" priority="909" dxfId="3" stopIfTrue="1">
      <formula>AW39=$N$7</formula>
    </cfRule>
    <cfRule type="expression" priority="910" dxfId="4" stopIfTrue="1">
      <formula>AW39=$N$6</formula>
    </cfRule>
  </conditionalFormatting>
  <conditionalFormatting sqref="L56">
    <cfRule type="expression" priority="911" dxfId="3" stopIfTrue="1">
      <formula>M55=$N$7</formula>
    </cfRule>
    <cfRule type="expression" priority="912" dxfId="4" stopIfTrue="1">
      <formula>M55=$N$6</formula>
    </cfRule>
  </conditionalFormatting>
  <conditionalFormatting sqref="AD63">
    <cfRule type="expression" priority="913" dxfId="5" stopIfTrue="1">
      <formula>AE63=$N$5</formula>
    </cfRule>
    <cfRule type="expression" priority="914" dxfId="6" stopIfTrue="1">
      <formula>AE63=$N$4</formula>
    </cfRule>
  </conditionalFormatting>
  <conditionalFormatting sqref="CF13">
    <cfRule type="expression" priority="915" dxfId="2" stopIfTrue="1">
      <formula>CG11=$N$9</formula>
    </cfRule>
    <cfRule type="expression" priority="916" dxfId="1" stopIfTrue="1">
      <formula>CG11=$N$8</formula>
    </cfRule>
  </conditionalFormatting>
  <conditionalFormatting sqref="CF48">
    <cfRule type="expression" priority="917" dxfId="3" stopIfTrue="1">
      <formula>CG47=$N$7</formula>
    </cfRule>
    <cfRule type="expression" priority="918" dxfId="4" stopIfTrue="1">
      <formula>CG47=$N$6</formula>
    </cfRule>
  </conditionalFormatting>
  <conditionalFormatting sqref="AV56">
    <cfRule type="expression" priority="919" dxfId="4" stopIfTrue="1">
      <formula>AW55=$N$6</formula>
    </cfRule>
    <cfRule type="expression" priority="920" dxfId="3" stopIfTrue="1">
      <formula>AW55=$N$7</formula>
    </cfRule>
  </conditionalFormatting>
  <conditionalFormatting sqref="AD48">
    <cfRule type="expression" priority="921" dxfId="3" stopIfTrue="1">
      <formula>AE47=$N$7</formula>
    </cfRule>
    <cfRule type="expression" priority="922" dxfId="4" stopIfTrue="1">
      <formula>AE47=$N$6</formula>
    </cfRule>
  </conditionalFormatting>
  <conditionalFormatting sqref="AD35">
    <cfRule type="expression" priority="923" dxfId="5" stopIfTrue="1">
      <formula>AE35=$N$5</formula>
    </cfRule>
    <cfRule type="expression" priority="924" dxfId="6" stopIfTrue="1">
      <formula>AE35=$N$4</formula>
    </cfRule>
  </conditionalFormatting>
  <conditionalFormatting sqref="L51">
    <cfRule type="expression" priority="925" dxfId="5" stopIfTrue="1">
      <formula>M51=$N$5</formula>
    </cfRule>
    <cfRule type="expression" priority="926" dxfId="6" stopIfTrue="1">
      <formula>M51=$N$4</formula>
    </cfRule>
  </conditionalFormatting>
  <conditionalFormatting sqref="AM61">
    <cfRule type="expression" priority="927" dxfId="1" stopIfTrue="1">
      <formula>AN59=$N$8</formula>
    </cfRule>
    <cfRule type="expression" priority="928" dxfId="2" stopIfTrue="1">
      <formula>AN59=$N$9</formula>
    </cfRule>
  </conditionalFormatting>
  <conditionalFormatting sqref="CF59">
    <cfRule type="expression" priority="929" dxfId="5" stopIfTrue="1">
      <formula>CG59=$N$5</formula>
    </cfRule>
    <cfRule type="expression" priority="930" dxfId="6" stopIfTrue="1">
      <formula>CG59=$N$4</formula>
    </cfRule>
  </conditionalFormatting>
  <conditionalFormatting sqref="BW40">
    <cfRule type="expression" priority="931" dxfId="3" stopIfTrue="1">
      <formula>BX39=$N$7</formula>
    </cfRule>
    <cfRule type="expression" priority="932" dxfId="4" stopIfTrue="1">
      <formula>BX39=$N$6</formula>
    </cfRule>
  </conditionalFormatting>
  <conditionalFormatting sqref="L21">
    <cfRule type="expression" priority="933" dxfId="1" stopIfTrue="1">
      <formula>M19=$N$8</formula>
    </cfRule>
    <cfRule type="expression" priority="934" dxfId="2" stopIfTrue="1">
      <formula>M19=$N$9</formula>
    </cfRule>
  </conditionalFormatting>
  <conditionalFormatting sqref="BN81">
    <cfRule type="expression" priority="935" dxfId="1" stopIfTrue="1">
      <formula>BO79=$N$8</formula>
    </cfRule>
    <cfRule type="expression" priority="936" dxfId="2" stopIfTrue="1">
      <formula>BO79=$N$9</formula>
    </cfRule>
  </conditionalFormatting>
  <conditionalFormatting sqref="CO52">
    <cfRule type="expression" priority="937" dxfId="4" stopIfTrue="1">
      <formula>CP51=$N$6</formula>
    </cfRule>
    <cfRule type="expression" priority="938" dxfId="3" stopIfTrue="1">
      <formula>CP51=$N$7</formula>
    </cfRule>
  </conditionalFormatting>
  <conditionalFormatting sqref="AM37">
    <cfRule type="expression" priority="939" dxfId="2" stopIfTrue="1">
      <formula>AN35=$N$9</formula>
    </cfRule>
    <cfRule type="expression" priority="940" dxfId="1" stopIfTrue="1">
      <formula>AN35=$N$8</formula>
    </cfRule>
  </conditionalFormatting>
  <conditionalFormatting sqref="A79">
    <cfRule type="cellIs" priority="941" dxfId="8" operator="equal" stopIfTrue="1">
      <formula>$CR$1</formula>
    </cfRule>
    <cfRule type="cellIs" priority="942" dxfId="7" operator="equal" stopIfTrue="1">
      <formula>$CR$2</formula>
    </cfRule>
  </conditionalFormatting>
  <conditionalFormatting sqref="AV28">
    <cfRule type="expression" priority="943" dxfId="3" stopIfTrue="1">
      <formula>AW27=$N$7</formula>
    </cfRule>
    <cfRule type="expression" priority="944" dxfId="4" stopIfTrue="1">
      <formula>AW27=$N$6</formula>
    </cfRule>
  </conditionalFormatting>
  <conditionalFormatting sqref="AD20">
    <cfRule type="expression" priority="945" dxfId="3" stopIfTrue="1">
      <formula>AE19=$N$7</formula>
    </cfRule>
    <cfRule type="expression" priority="946" dxfId="4" stopIfTrue="1">
      <formula>AE19=$N$6</formula>
    </cfRule>
  </conditionalFormatting>
  <conditionalFormatting sqref="AV12">
    <cfRule type="expression" priority="947" dxfId="3" stopIfTrue="1">
      <formula>AW11=$N$7</formula>
    </cfRule>
    <cfRule type="expression" priority="948" dxfId="4" stopIfTrue="1">
      <formula>AW11=$N$6</formula>
    </cfRule>
  </conditionalFormatting>
  <conditionalFormatting sqref="BE71">
    <cfRule type="expression" priority="949" dxfId="5" stopIfTrue="1">
      <formula>BF71=$N$5</formula>
    </cfRule>
    <cfRule type="expression" priority="950" dxfId="6" stopIfTrue="1">
      <formula>BF71=$N$4</formula>
    </cfRule>
  </conditionalFormatting>
  <conditionalFormatting sqref="AD3">
    <cfRule type="expression" priority="951" dxfId="5" stopIfTrue="1">
      <formula>AE3=$N$5</formula>
    </cfRule>
    <cfRule type="expression" priority="952" dxfId="6" stopIfTrue="1">
      <formula>AE3=$N$4</formula>
    </cfRule>
  </conditionalFormatting>
  <conditionalFormatting sqref="AM13">
    <cfRule type="expression" priority="953" dxfId="2" stopIfTrue="1">
      <formula>AN11=$N$9</formula>
    </cfRule>
    <cfRule type="expression" priority="954" dxfId="1" stopIfTrue="1">
      <formula>AN11=$N$8</formula>
    </cfRule>
  </conditionalFormatting>
  <conditionalFormatting sqref="A31">
    <cfRule type="cellIs" priority="955" dxfId="7" operator="equal" stopIfTrue="1">
      <formula>$CR$2</formula>
    </cfRule>
    <cfRule type="cellIs" priority="956" dxfId="8" operator="equal" stopIfTrue="1">
      <formula>$CR$1</formula>
    </cfRule>
  </conditionalFormatting>
  <conditionalFormatting sqref="BN28">
    <cfRule type="expression" priority="957" dxfId="3" stopIfTrue="1">
      <formula>BO27=$N$7</formula>
    </cfRule>
    <cfRule type="expression" priority="958" dxfId="4" stopIfTrue="1">
      <formula>BO27=$N$6</formula>
    </cfRule>
  </conditionalFormatting>
  <conditionalFormatting sqref="BE3">
    <cfRule type="expression" priority="959" dxfId="5" stopIfTrue="1">
      <formula>BF3=$N$5</formula>
    </cfRule>
    <cfRule type="expression" priority="960" dxfId="6" stopIfTrue="1">
      <formula>BF3=$N$4</formula>
    </cfRule>
  </conditionalFormatting>
  <conditionalFormatting sqref="BN21">
    <cfRule type="expression" priority="961" dxfId="2" stopIfTrue="1">
      <formula>BO19=$N$9</formula>
    </cfRule>
    <cfRule type="expression" priority="962" dxfId="1" stopIfTrue="1">
      <formula>BO19=$N$8</formula>
    </cfRule>
  </conditionalFormatting>
  <conditionalFormatting sqref="L11">
    <cfRule type="expression" priority="963" dxfId="6" stopIfTrue="1">
      <formula>M11=$N$4</formula>
    </cfRule>
    <cfRule type="expression" priority="964" dxfId="5" stopIfTrue="1">
      <formula>M11=$N$5</formula>
    </cfRule>
  </conditionalFormatting>
  <conditionalFormatting sqref="AD47">
    <cfRule type="expression" priority="965" dxfId="5" stopIfTrue="1">
      <formula>AE47=$N$5</formula>
    </cfRule>
    <cfRule type="expression" priority="966" dxfId="6" stopIfTrue="1">
      <formula>AE47=$N$4</formula>
    </cfRule>
  </conditionalFormatting>
  <conditionalFormatting sqref="AV7">
    <cfRule type="expression" priority="967" dxfId="6" stopIfTrue="1">
      <formula>AW7=$N$4</formula>
    </cfRule>
    <cfRule type="expression" priority="968" dxfId="5" stopIfTrue="1">
      <formula>AW7=$N$5</formula>
    </cfRule>
  </conditionalFormatting>
  <conditionalFormatting sqref="BW24">
    <cfRule type="expression" priority="969" dxfId="3" stopIfTrue="1">
      <formula>BX23=$N$7</formula>
    </cfRule>
    <cfRule type="expression" priority="970" dxfId="4" stopIfTrue="1">
      <formula>BX23=$N$6</formula>
    </cfRule>
  </conditionalFormatting>
  <conditionalFormatting sqref="L44">
    <cfRule type="expression" priority="971" dxfId="3" stopIfTrue="1">
      <formula>M43=$N$7</formula>
    </cfRule>
    <cfRule type="expression" priority="972" dxfId="4" stopIfTrue="1">
      <formula>M43=$N$6</formula>
    </cfRule>
  </conditionalFormatting>
  <conditionalFormatting sqref="AD80">
    <cfRule type="expression" priority="973" dxfId="4" stopIfTrue="1">
      <formula>AE79=$N$6</formula>
    </cfRule>
    <cfRule type="expression" priority="974" dxfId="3" stopIfTrue="1">
      <formula>AE79=$N$7</formula>
    </cfRule>
  </conditionalFormatting>
  <conditionalFormatting sqref="AV77">
    <cfRule type="expression" priority="975" dxfId="2" stopIfTrue="1">
      <formula>AW75=$N$9</formula>
    </cfRule>
    <cfRule type="expression" priority="976" dxfId="1" stopIfTrue="1">
      <formula>AW75=$N$8</formula>
    </cfRule>
  </conditionalFormatting>
  <conditionalFormatting sqref="BW8">
    <cfRule type="expression" priority="977" dxfId="4" stopIfTrue="1">
      <formula>BX7=$N$6</formula>
    </cfRule>
    <cfRule type="expression" priority="978" dxfId="3" stopIfTrue="1">
      <formula>BX7=$N$7</formula>
    </cfRule>
  </conditionalFormatting>
  <conditionalFormatting sqref="AD44">
    <cfRule type="expression" priority="979" dxfId="4" stopIfTrue="1">
      <formula>AE43=$N$6</formula>
    </cfRule>
    <cfRule type="expression" priority="980" dxfId="3" stopIfTrue="1">
      <formula>AE43=$N$7</formula>
    </cfRule>
  </conditionalFormatting>
  <conditionalFormatting sqref="U79">
    <cfRule type="expression" priority="981" dxfId="5" stopIfTrue="1">
      <formula>V79=$N$5</formula>
    </cfRule>
    <cfRule type="expression" priority="982" dxfId="6" stopIfTrue="1">
      <formula>V79=$N$4</formula>
    </cfRule>
  </conditionalFormatting>
  <conditionalFormatting sqref="AD69">
    <cfRule type="expression" priority="983" dxfId="1" stopIfTrue="1">
      <formula>AE67=$N$8</formula>
    </cfRule>
    <cfRule type="expression" priority="984" dxfId="2" stopIfTrue="1">
      <formula>AE67=$N$9</formula>
    </cfRule>
  </conditionalFormatting>
  <conditionalFormatting sqref="CO72">
    <cfRule type="expression" priority="985" dxfId="4" stopIfTrue="1">
      <formula>CP71=$N$6</formula>
    </cfRule>
    <cfRule type="expression" priority="986" dxfId="3" stopIfTrue="1">
      <formula>CP71=$N$7</formula>
    </cfRule>
  </conditionalFormatting>
  <conditionalFormatting sqref="U57">
    <cfRule type="expression" priority="987" dxfId="1" stopIfTrue="1">
      <formula>V55=$N$8</formula>
    </cfRule>
    <cfRule type="expression" priority="988" dxfId="2" stopIfTrue="1">
      <formula>V55=$N$9</formula>
    </cfRule>
  </conditionalFormatting>
  <conditionalFormatting sqref="U41">
    <cfRule type="expression" priority="989" dxfId="1" stopIfTrue="1">
      <formula>V39=$N$8</formula>
    </cfRule>
    <cfRule type="expression" priority="990" dxfId="2" stopIfTrue="1">
      <formula>V39=$N$9</formula>
    </cfRule>
  </conditionalFormatting>
  <conditionalFormatting sqref="AM69">
    <cfRule type="expression" priority="991" dxfId="2" stopIfTrue="1">
      <formula>AN67=$N$9</formula>
    </cfRule>
    <cfRule type="expression" priority="992" dxfId="1" stopIfTrue="1">
      <formula>AN67=$N$8</formula>
    </cfRule>
  </conditionalFormatting>
  <conditionalFormatting sqref="U32">
    <cfRule type="expression" priority="993" dxfId="3" stopIfTrue="1">
      <formula>V31=$N$7</formula>
    </cfRule>
    <cfRule type="expression" priority="994" dxfId="4" stopIfTrue="1">
      <formula>V31=$N$6</formula>
    </cfRule>
  </conditionalFormatting>
  <conditionalFormatting sqref="AD9">
    <cfRule type="expression" priority="995" dxfId="2" stopIfTrue="1">
      <formula>AE7=$N$9</formula>
    </cfRule>
    <cfRule type="expression" priority="996" dxfId="1" stopIfTrue="1">
      <formula>AE7=$N$8</formula>
    </cfRule>
  </conditionalFormatting>
  <conditionalFormatting sqref="AV23">
    <cfRule type="expression" priority="997" dxfId="6" stopIfTrue="1">
      <formula>AW23=$N$4</formula>
    </cfRule>
    <cfRule type="expression" priority="998" dxfId="5" stopIfTrue="1">
      <formula>AW23=$N$5</formula>
    </cfRule>
  </conditionalFormatting>
  <conditionalFormatting sqref="BW47">
    <cfRule type="expression" priority="999" dxfId="6" stopIfTrue="1">
      <formula>BX47=$N$4</formula>
    </cfRule>
    <cfRule type="expression" priority="1000" dxfId="5" stopIfTrue="1">
      <formula>BX47=$N$5</formula>
    </cfRule>
  </conditionalFormatting>
  <conditionalFormatting sqref="BE33">
    <cfRule type="expression" priority="1001" dxfId="2" stopIfTrue="1">
      <formula>BF31=$N$9</formula>
    </cfRule>
    <cfRule type="expression" priority="1002" dxfId="1" stopIfTrue="1">
      <formula>BF31=$N$8</formula>
    </cfRule>
  </conditionalFormatting>
  <conditionalFormatting sqref="BN68">
    <cfRule type="expression" priority="1003" dxfId="4" stopIfTrue="1">
      <formula>BO67=$N$6</formula>
    </cfRule>
    <cfRule type="expression" priority="1004" dxfId="3" stopIfTrue="1">
      <formula>BO67=$N$7</formula>
    </cfRule>
  </conditionalFormatting>
  <conditionalFormatting sqref="U17">
    <cfRule type="expression" priority="1005" dxfId="2" stopIfTrue="1">
      <formula>V15=$N$9</formula>
    </cfRule>
    <cfRule type="expression" priority="1006" dxfId="1" stopIfTrue="1">
      <formula>V15=$N$8</formula>
    </cfRule>
  </conditionalFormatting>
  <conditionalFormatting sqref="BN44">
    <cfRule type="expression" priority="1007" dxfId="4" stopIfTrue="1">
      <formula>BO43=$N$6</formula>
    </cfRule>
    <cfRule type="expression" priority="1008" dxfId="3" stopIfTrue="1">
      <formula>BO43=$N$7</formula>
    </cfRule>
  </conditionalFormatting>
  <conditionalFormatting sqref="CF11">
    <cfRule type="expression" priority="1009" dxfId="6" stopIfTrue="1">
      <formula>CG11=$N$4</formula>
    </cfRule>
    <cfRule type="expression" priority="1010" dxfId="5" stopIfTrue="1">
      <formula>CG11=$N$5</formula>
    </cfRule>
  </conditionalFormatting>
  <conditionalFormatting sqref="CF41">
    <cfRule type="expression" priority="1011" dxfId="2" stopIfTrue="1">
      <formula>CG39=$N$9</formula>
    </cfRule>
    <cfRule type="expression" priority="1012" dxfId="1" stopIfTrue="1">
      <formula>CG39=$N$8</formula>
    </cfRule>
  </conditionalFormatting>
  <conditionalFormatting sqref="BW13">
    <cfRule type="expression" priority="1013" dxfId="1" stopIfTrue="1">
      <formula>BX11=$N$8</formula>
    </cfRule>
    <cfRule type="expression" priority="1014" dxfId="2" stopIfTrue="1">
      <formula>BX11=$N$9</formula>
    </cfRule>
  </conditionalFormatting>
  <conditionalFormatting sqref="AD39">
    <cfRule type="expression" priority="1015" dxfId="5" stopIfTrue="1">
      <formula>AE39=$N$5</formula>
    </cfRule>
    <cfRule type="expression" priority="1016" dxfId="6" stopIfTrue="1">
      <formula>AE39=$N$4</formula>
    </cfRule>
  </conditionalFormatting>
  <conditionalFormatting sqref="AD55">
    <cfRule type="expression" priority="1017" dxfId="5" stopIfTrue="1">
      <formula>AE55=$N$5</formula>
    </cfRule>
    <cfRule type="expression" priority="1018" dxfId="6" stopIfTrue="1">
      <formula>AE55=$N$4</formula>
    </cfRule>
  </conditionalFormatting>
  <conditionalFormatting sqref="BW69">
    <cfRule type="expression" priority="1019" dxfId="2" stopIfTrue="1">
      <formula>BX67=$N$9</formula>
    </cfRule>
    <cfRule type="expression" priority="1020" dxfId="1" stopIfTrue="1">
      <formula>BX67=$N$8</formula>
    </cfRule>
  </conditionalFormatting>
  <conditionalFormatting sqref="AD67">
    <cfRule type="expression" priority="1021" dxfId="5" stopIfTrue="1">
      <formula>AE67=$N$5</formula>
    </cfRule>
    <cfRule type="expression" priority="1022" dxfId="6" stopIfTrue="1">
      <formula>AE67=$N$4</formula>
    </cfRule>
  </conditionalFormatting>
  <conditionalFormatting sqref="AV53">
    <cfRule type="expression" priority="1023" dxfId="2" stopIfTrue="1">
      <formula>AW51=$N$9</formula>
    </cfRule>
    <cfRule type="expression" priority="1024" dxfId="1" stopIfTrue="1">
      <formula>AW51=$N$8</formula>
    </cfRule>
  </conditionalFormatting>
  <conditionalFormatting sqref="L15">
    <cfRule type="expression" priority="1025" dxfId="5" stopIfTrue="1">
      <formula>M15=$N$5</formula>
    </cfRule>
    <cfRule type="expression" priority="1026" dxfId="6" stopIfTrue="1">
      <formula>M15=$N$4</formula>
    </cfRule>
  </conditionalFormatting>
  <conditionalFormatting sqref="AD8">
    <cfRule type="expression" priority="1027" dxfId="4" stopIfTrue="1">
      <formula>AE7=$N$6</formula>
    </cfRule>
    <cfRule type="expression" priority="1028" dxfId="3" stopIfTrue="1">
      <formula>AE7=$N$7</formula>
    </cfRule>
  </conditionalFormatting>
  <conditionalFormatting sqref="BE44">
    <cfRule type="expression" priority="1029" dxfId="3" stopIfTrue="1">
      <formula>BF43=$N$7</formula>
    </cfRule>
    <cfRule type="expression" priority="1030" dxfId="4" stopIfTrue="1">
      <formula>BF43=$N$6</formula>
    </cfRule>
  </conditionalFormatting>
  <conditionalFormatting sqref="CO69">
    <cfRule type="expression" priority="1031" dxfId="2" stopIfTrue="1">
      <formula>CP67=$N$9</formula>
    </cfRule>
    <cfRule type="expression" priority="1032" dxfId="1" stopIfTrue="1">
      <formula>CP67=$N$8</formula>
    </cfRule>
  </conditionalFormatting>
  <conditionalFormatting sqref="BW72">
    <cfRule type="expression" priority="1033" dxfId="3" stopIfTrue="1">
      <formula>BX71=$N$7</formula>
    </cfRule>
    <cfRule type="expression" priority="1034" dxfId="4" stopIfTrue="1">
      <formula>BX71=$N$6</formula>
    </cfRule>
  </conditionalFormatting>
  <conditionalFormatting sqref="AD52">
    <cfRule type="expression" priority="1035" dxfId="4" stopIfTrue="1">
      <formula>AE51=$N$6</formula>
    </cfRule>
    <cfRule type="expression" priority="1036" dxfId="3" stopIfTrue="1">
      <formula>AE51=$N$7</formula>
    </cfRule>
  </conditionalFormatting>
  <conditionalFormatting sqref="BE29">
    <cfRule type="expression" priority="1037" dxfId="2" stopIfTrue="1">
      <formula>BF27=$N$9</formula>
    </cfRule>
    <cfRule type="expression" priority="1038" dxfId="1" stopIfTrue="1">
      <formula>BF27=$N$8</formula>
    </cfRule>
  </conditionalFormatting>
  <conditionalFormatting sqref="AM47">
    <cfRule type="expression" priority="1039" dxfId="6" stopIfTrue="1">
      <formula>AN47=$N$4</formula>
    </cfRule>
    <cfRule type="expression" priority="1040" dxfId="5" stopIfTrue="1">
      <formula>AN47=$N$5</formula>
    </cfRule>
  </conditionalFormatting>
  <conditionalFormatting sqref="AD76">
    <cfRule type="expression" priority="1041" dxfId="4" stopIfTrue="1">
      <formula>AE75=$N$6</formula>
    </cfRule>
    <cfRule type="expression" priority="1042" dxfId="3" stopIfTrue="1">
      <formula>AE75=$N$7</formula>
    </cfRule>
  </conditionalFormatting>
  <conditionalFormatting sqref="CO11">
    <cfRule type="expression" priority="1043" dxfId="6" stopIfTrue="1">
      <formula>CP11=$N$4</formula>
    </cfRule>
    <cfRule type="expression" priority="1044" dxfId="5" stopIfTrue="1">
      <formula>CP11=$N$5</formula>
    </cfRule>
  </conditionalFormatting>
  <conditionalFormatting sqref="U40">
    <cfRule type="expression" priority="1045" dxfId="4" stopIfTrue="1">
      <formula>V39=$N$6</formula>
    </cfRule>
    <cfRule type="expression" priority="1046" dxfId="3" stopIfTrue="1">
      <formula>V39=$N$7</formula>
    </cfRule>
  </conditionalFormatting>
  <conditionalFormatting sqref="AM21">
    <cfRule type="expression" priority="1047" dxfId="1" stopIfTrue="1">
      <formula>AN19=$N$8</formula>
    </cfRule>
    <cfRule type="expression" priority="1048" dxfId="2" stopIfTrue="1">
      <formula>AN19=$N$9</formula>
    </cfRule>
  </conditionalFormatting>
  <conditionalFormatting sqref="AD68">
    <cfRule type="expression" priority="1049" dxfId="4" stopIfTrue="1">
      <formula>AE67=$N$6</formula>
    </cfRule>
    <cfRule type="expression" priority="1050" dxfId="3" stopIfTrue="1">
      <formula>AE67=$N$7</formula>
    </cfRule>
  </conditionalFormatting>
  <conditionalFormatting sqref="U33">
    <cfRule type="expression" priority="1051" dxfId="1" stopIfTrue="1">
      <formula>V31=$N$8</formula>
    </cfRule>
    <cfRule type="expression" priority="1052" dxfId="2" stopIfTrue="1">
      <formula>V31=$N$9</formula>
    </cfRule>
  </conditionalFormatting>
  <conditionalFormatting sqref="AM8">
    <cfRule type="expression" priority="1053" dxfId="3" stopIfTrue="1">
      <formula>AN7=$N$7</formula>
    </cfRule>
    <cfRule type="expression" priority="1054" dxfId="4" stopIfTrue="1">
      <formula>AN7=$N$6</formula>
    </cfRule>
  </conditionalFormatting>
  <conditionalFormatting sqref="L52">
    <cfRule type="expression" priority="1055" dxfId="3" stopIfTrue="1">
      <formula>M51=$N$7</formula>
    </cfRule>
    <cfRule type="expression" priority="1056" dxfId="4" stopIfTrue="1">
      <formula>M51=$N$6</formula>
    </cfRule>
  </conditionalFormatting>
  <conditionalFormatting sqref="AM5">
    <cfRule type="expression" priority="1057" dxfId="2" stopIfTrue="1">
      <formula>AN3=$N$9</formula>
    </cfRule>
    <cfRule type="expression" priority="1058" dxfId="1" stopIfTrue="1">
      <formula>AN3=$N$8</formula>
    </cfRule>
  </conditionalFormatting>
  <conditionalFormatting sqref="U12">
    <cfRule type="expression" priority="1059" dxfId="4" stopIfTrue="1">
      <formula>V11=$N$6</formula>
    </cfRule>
    <cfRule type="expression" priority="1060" dxfId="3" stopIfTrue="1">
      <formula>V11=$N$7</formula>
    </cfRule>
  </conditionalFormatting>
  <conditionalFormatting sqref="U23">
    <cfRule type="expression" priority="1061" dxfId="5" stopIfTrue="1">
      <formula>V23=$N$5</formula>
    </cfRule>
    <cfRule type="expression" priority="1062" dxfId="6" stopIfTrue="1">
      <formula>V23=$N$4</formula>
    </cfRule>
  </conditionalFormatting>
  <conditionalFormatting sqref="CF67">
    <cfRule type="expression" priority="1063" dxfId="5" stopIfTrue="1">
      <formula>CG67=$N$5</formula>
    </cfRule>
    <cfRule type="expression" priority="1064" dxfId="6" stopIfTrue="1">
      <formula>CG67=$N$4</formula>
    </cfRule>
  </conditionalFormatting>
  <conditionalFormatting sqref="CF21">
    <cfRule type="expression" priority="1065" dxfId="1" stopIfTrue="1">
      <formula>CG19=$N$8</formula>
    </cfRule>
    <cfRule type="expression" priority="1066" dxfId="2" stopIfTrue="1">
      <formula>CG19=$N$9</formula>
    </cfRule>
  </conditionalFormatting>
  <conditionalFormatting sqref="L79">
    <cfRule type="expression" priority="1067" dxfId="6" stopIfTrue="1">
      <formula>M79=$N$4</formula>
    </cfRule>
    <cfRule type="expression" priority="1068" dxfId="5" stopIfTrue="1">
      <formula>M79=$N$5</formula>
    </cfRule>
  </conditionalFormatting>
  <conditionalFormatting sqref="CO67">
    <cfRule type="expression" priority="1069" dxfId="5" stopIfTrue="1">
      <formula>CP67=$N$5</formula>
    </cfRule>
    <cfRule type="expression" priority="1070" dxfId="6" stopIfTrue="1">
      <formula>CP67=$N$4</formula>
    </cfRule>
  </conditionalFormatting>
  <conditionalFormatting sqref="BE7">
    <cfRule type="expression" priority="1071" dxfId="5" stopIfTrue="1">
      <formula>BF7=$N$5</formula>
    </cfRule>
    <cfRule type="expression" priority="1072" dxfId="6" stopIfTrue="1">
      <formula>BF7=$N$4</formula>
    </cfRule>
  </conditionalFormatting>
  <conditionalFormatting sqref="AM33">
    <cfRule type="expression" priority="1073" dxfId="2" stopIfTrue="1">
      <formula>AN31=$N$9</formula>
    </cfRule>
    <cfRule type="expression" priority="1074" dxfId="1" stopIfTrue="1">
      <formula>AN31=$N$8</formula>
    </cfRule>
  </conditionalFormatting>
  <conditionalFormatting sqref="BW76">
    <cfRule type="expression" priority="1075" dxfId="4" stopIfTrue="1">
      <formula>BX75=$N$6</formula>
    </cfRule>
    <cfRule type="expression" priority="1076" dxfId="3" stopIfTrue="1">
      <formula>BX75=$N$7</formula>
    </cfRule>
  </conditionalFormatting>
  <conditionalFormatting sqref="AM80">
    <cfRule type="expression" priority="1077" dxfId="4" stopIfTrue="1">
      <formula>AN79=$N$6</formula>
    </cfRule>
    <cfRule type="expression" priority="1078" dxfId="3" stopIfTrue="1">
      <formula>AN79=$N$7</formula>
    </cfRule>
  </conditionalFormatting>
  <conditionalFormatting sqref="CF7">
    <cfRule type="expression" priority="1079" dxfId="6" stopIfTrue="1">
      <formula>CG7=$N$4</formula>
    </cfRule>
    <cfRule type="expression" priority="1080" dxfId="5" stopIfTrue="1">
      <formula>CG7=$N$5</formula>
    </cfRule>
  </conditionalFormatting>
  <conditionalFormatting sqref="BW73">
    <cfRule type="expression" priority="1081" dxfId="2" stopIfTrue="1">
      <formula>BX71=$N$9</formula>
    </cfRule>
    <cfRule type="expression" priority="1082" dxfId="1" stopIfTrue="1">
      <formula>BX71=$N$8</formula>
    </cfRule>
  </conditionalFormatting>
  <conditionalFormatting sqref="CO40">
    <cfRule type="expression" priority="1083" dxfId="4" stopIfTrue="1">
      <formula>CP39=$N$6</formula>
    </cfRule>
    <cfRule type="expression" priority="1084" dxfId="3" stopIfTrue="1">
      <formula>CP39=$N$7</formula>
    </cfRule>
  </conditionalFormatting>
  <conditionalFormatting sqref="CF47">
    <cfRule type="expression" priority="1085" dxfId="6" stopIfTrue="1">
      <formula>CG47=$N$4</formula>
    </cfRule>
    <cfRule type="expression" priority="1086" dxfId="5" stopIfTrue="1">
      <formula>CG47=$N$5</formula>
    </cfRule>
  </conditionalFormatting>
  <conditionalFormatting sqref="CF8">
    <cfRule type="expression" priority="1087" dxfId="4" stopIfTrue="1">
      <formula>CG7=$N$6</formula>
    </cfRule>
    <cfRule type="expression" priority="1088" dxfId="3" stopIfTrue="1">
      <formula>CG7=$N$7</formula>
    </cfRule>
  </conditionalFormatting>
  <conditionalFormatting sqref="U43">
    <cfRule type="expression" priority="1089" dxfId="6" stopIfTrue="1">
      <formula>V43=$N$4</formula>
    </cfRule>
    <cfRule type="expression" priority="1090" dxfId="5" stopIfTrue="1">
      <formula>V43=$N$5</formula>
    </cfRule>
  </conditionalFormatting>
  <conditionalFormatting sqref="AM27">
    <cfRule type="expression" priority="1091" dxfId="5" stopIfTrue="1">
      <formula>AN27=$N$5</formula>
    </cfRule>
    <cfRule type="expression" priority="1092" dxfId="6" stopIfTrue="1">
      <formula>AN27=$N$4</formula>
    </cfRule>
  </conditionalFormatting>
  <conditionalFormatting sqref="BN63">
    <cfRule type="expression" priority="1093" dxfId="6" stopIfTrue="1">
      <formula>BO63=$N$4</formula>
    </cfRule>
    <cfRule type="expression" priority="1094" dxfId="5" stopIfTrue="1">
      <formula>BO63=$N$5</formula>
    </cfRule>
  </conditionalFormatting>
  <conditionalFormatting sqref="BN11">
    <cfRule type="expression" priority="1095" dxfId="5" stopIfTrue="1">
      <formula>BO11=$N$5</formula>
    </cfRule>
    <cfRule type="expression" priority="1096" dxfId="6" stopIfTrue="1">
      <formula>BO11=$N$4</formula>
    </cfRule>
  </conditionalFormatting>
  <conditionalFormatting sqref="CO5">
    <cfRule type="expression" priority="1097" dxfId="1" stopIfTrue="1">
      <formula>CP3=$N$8</formula>
    </cfRule>
    <cfRule type="expression" priority="1098" dxfId="2" stopIfTrue="1">
      <formula>CP3=$N$9</formula>
    </cfRule>
  </conditionalFormatting>
  <conditionalFormatting sqref="AM9">
    <cfRule type="expression" priority="1099" dxfId="1" stopIfTrue="1">
      <formula>AN7=$N$8</formula>
    </cfRule>
    <cfRule type="expression" priority="1100" dxfId="2" stopIfTrue="1">
      <formula>AN7=$N$9</formula>
    </cfRule>
  </conditionalFormatting>
  <conditionalFormatting sqref="BN55">
    <cfRule type="expression" priority="1101" dxfId="6" stopIfTrue="1">
      <formula>BO55=$N$4</formula>
    </cfRule>
    <cfRule type="expression" priority="1102" dxfId="5" stopIfTrue="1">
      <formula>BO55=$N$5</formula>
    </cfRule>
  </conditionalFormatting>
  <conditionalFormatting sqref="A3">
    <cfRule type="cellIs" priority="1103" dxfId="8" operator="equal" stopIfTrue="1">
      <formula>$CR$1</formula>
    </cfRule>
    <cfRule type="cellIs" priority="1104" dxfId="7" operator="equal" stopIfTrue="1">
      <formula>$CR$2</formula>
    </cfRule>
  </conditionalFormatting>
  <conditionalFormatting sqref="AM23">
    <cfRule type="expression" priority="1105" dxfId="5" stopIfTrue="1">
      <formula>AN23=$N$5</formula>
    </cfRule>
    <cfRule type="expression" priority="1106" dxfId="6" stopIfTrue="1">
      <formula>AN23=$N$4</formula>
    </cfRule>
  </conditionalFormatting>
  <conditionalFormatting sqref="AV60">
    <cfRule type="expression" priority="1107" dxfId="3" stopIfTrue="1">
      <formula>AW59=$N$7</formula>
    </cfRule>
    <cfRule type="expression" priority="1108" dxfId="4" stopIfTrue="1">
      <formula>AW59=$N$6</formula>
    </cfRule>
  </conditionalFormatting>
  <conditionalFormatting sqref="CF56">
    <cfRule type="expression" priority="1109" dxfId="4" stopIfTrue="1">
      <formula>CG55=$N$6</formula>
    </cfRule>
    <cfRule type="expression" priority="1110" dxfId="3" stopIfTrue="1">
      <formula>CG55=$N$7</formula>
    </cfRule>
  </conditionalFormatting>
  <conditionalFormatting sqref="CO41">
    <cfRule type="expression" priority="1111" dxfId="2" stopIfTrue="1">
      <formula>CP39=$N$9</formula>
    </cfRule>
    <cfRule type="expression" priority="1112" dxfId="1" stopIfTrue="1">
      <formula>CP39=$N$8</formula>
    </cfRule>
  </conditionalFormatting>
  <conditionalFormatting sqref="AV19">
    <cfRule type="expression" priority="1113" dxfId="5" stopIfTrue="1">
      <formula>AW19=$N$5</formula>
    </cfRule>
    <cfRule type="expression" priority="1114" dxfId="6" stopIfTrue="1">
      <formula>AW19=$N$4</formula>
    </cfRule>
  </conditionalFormatting>
  <conditionalFormatting sqref="CO81">
    <cfRule type="expression" priority="1115" dxfId="2" stopIfTrue="1">
      <formula>CP79=$N$9</formula>
    </cfRule>
    <cfRule type="expression" priority="1116" dxfId="1" stopIfTrue="1">
      <formula>CP79=$N$8</formula>
    </cfRule>
  </conditionalFormatting>
  <conditionalFormatting sqref="AD13">
    <cfRule type="expression" priority="1117" dxfId="2" stopIfTrue="1">
      <formula>AE11=$N$9</formula>
    </cfRule>
    <cfRule type="expression" priority="1118" dxfId="1" stopIfTrue="1">
      <formula>AE11=$N$8</formula>
    </cfRule>
  </conditionalFormatting>
  <conditionalFormatting sqref="BE64">
    <cfRule type="expression" priority="1119" dxfId="3" stopIfTrue="1">
      <formula>BF63=$N$7</formula>
    </cfRule>
    <cfRule type="expression" priority="1120" dxfId="4" stopIfTrue="1">
      <formula>BF63=$N$6</formula>
    </cfRule>
  </conditionalFormatting>
  <conditionalFormatting sqref="AD43">
    <cfRule type="expression" priority="1121" dxfId="6" stopIfTrue="1">
      <formula>AE43=$N$4</formula>
    </cfRule>
    <cfRule type="expression" priority="1122" dxfId="5" stopIfTrue="1">
      <formula>AE43=$N$5</formula>
    </cfRule>
  </conditionalFormatting>
  <conditionalFormatting sqref="L33">
    <cfRule type="expression" priority="1123" dxfId="1" stopIfTrue="1">
      <formula>M31=$N$8</formula>
    </cfRule>
    <cfRule type="expression" priority="1124" dxfId="2" stopIfTrue="1">
      <formula>M31=$N$9</formula>
    </cfRule>
  </conditionalFormatting>
  <conditionalFormatting sqref="AD28">
    <cfRule type="expression" priority="1125" dxfId="4" stopIfTrue="1">
      <formula>AE27=$N$6</formula>
    </cfRule>
    <cfRule type="expression" priority="1126" dxfId="3" stopIfTrue="1">
      <formula>AE27=$N$7</formula>
    </cfRule>
  </conditionalFormatting>
  <conditionalFormatting sqref="BE36">
    <cfRule type="expression" priority="1127" dxfId="4" stopIfTrue="1">
      <formula>BF35=$N$6</formula>
    </cfRule>
    <cfRule type="expression" priority="1128" dxfId="3" stopIfTrue="1">
      <formula>BF35=$N$7</formula>
    </cfRule>
  </conditionalFormatting>
  <conditionalFormatting sqref="AD45">
    <cfRule type="expression" priority="1129" dxfId="2" stopIfTrue="1">
      <formula>AE43=$N$9</formula>
    </cfRule>
    <cfRule type="expression" priority="1130" dxfId="1" stopIfTrue="1">
      <formula>AE43=$N$8</formula>
    </cfRule>
  </conditionalFormatting>
  <conditionalFormatting sqref="BW28">
    <cfRule type="expression" priority="1131" dxfId="4" stopIfTrue="1">
      <formula>BX27=$N$6</formula>
    </cfRule>
    <cfRule type="expression" priority="1132" dxfId="3" stopIfTrue="1">
      <formula>BX27=$N$7</formula>
    </cfRule>
  </conditionalFormatting>
  <conditionalFormatting sqref="CO31">
    <cfRule type="expression" priority="1133" dxfId="6" stopIfTrue="1">
      <formula>CP31=$N$4</formula>
    </cfRule>
    <cfRule type="expression" priority="1134" dxfId="5" stopIfTrue="1">
      <formula>CP31=$N$5</formula>
    </cfRule>
  </conditionalFormatting>
  <conditionalFormatting sqref="A19">
    <cfRule type="cellIs" priority="1135" dxfId="8" operator="equal" stopIfTrue="1">
      <formula>$CR$1</formula>
    </cfRule>
    <cfRule type="cellIs" priority="1136" dxfId="7" operator="equal" stopIfTrue="1">
      <formula>$CR$2</formula>
    </cfRule>
  </conditionalFormatting>
  <conditionalFormatting sqref="A43">
    <cfRule type="cellIs" priority="1137" dxfId="8" operator="equal" stopIfTrue="1">
      <formula>$CR$1</formula>
    </cfRule>
    <cfRule type="cellIs" priority="1138" dxfId="7" operator="equal" stopIfTrue="1">
      <formula>$CR$2</formula>
    </cfRule>
  </conditionalFormatting>
  <conditionalFormatting sqref="CF45">
    <cfRule type="expression" priority="1139" dxfId="2" stopIfTrue="1">
      <formula>CG43=$N$9</formula>
    </cfRule>
    <cfRule type="expression" priority="1140" dxfId="1" stopIfTrue="1">
      <formula>CG43=$N$8</formula>
    </cfRule>
  </conditionalFormatting>
  <conditionalFormatting sqref="L8">
    <cfRule type="expression" priority="1141" dxfId="3" stopIfTrue="1">
      <formula>M7=$N$7</formula>
    </cfRule>
    <cfRule type="expression" priority="1142" dxfId="4" stopIfTrue="1">
      <formula>M7=$N$6</formula>
    </cfRule>
  </conditionalFormatting>
  <conditionalFormatting sqref="U64">
    <cfRule type="expression" priority="1143" dxfId="4" stopIfTrue="1">
      <formula>V63=$N$6</formula>
    </cfRule>
    <cfRule type="expression" priority="1144" dxfId="3" stopIfTrue="1">
      <formula>V63=$N$7</formula>
    </cfRule>
  </conditionalFormatting>
  <conditionalFormatting sqref="BN15">
    <cfRule type="expression" priority="1145" dxfId="5" stopIfTrue="1">
      <formula>BO15=$N$5</formula>
    </cfRule>
    <cfRule type="expression" priority="1146" dxfId="6" stopIfTrue="1">
      <formula>BO15=$N$4</formula>
    </cfRule>
  </conditionalFormatting>
  <conditionalFormatting sqref="AV24">
    <cfRule type="expression" priority="1147" dxfId="3" stopIfTrue="1">
      <formula>AW23=$N$7</formula>
    </cfRule>
    <cfRule type="expression" priority="1148" dxfId="4" stopIfTrue="1">
      <formula>AW23=$N$6</formula>
    </cfRule>
  </conditionalFormatting>
  <conditionalFormatting sqref="CO53">
    <cfRule type="expression" priority="1149" dxfId="1" stopIfTrue="1">
      <formula>CP51=$N$8</formula>
    </cfRule>
    <cfRule type="expression" priority="1150" dxfId="2" stopIfTrue="1">
      <formula>CP51=$N$9</formula>
    </cfRule>
  </conditionalFormatting>
  <conditionalFormatting sqref="CF29">
    <cfRule type="expression" priority="1151" dxfId="1" stopIfTrue="1">
      <formula>CG27=$N$8</formula>
    </cfRule>
    <cfRule type="expression" priority="1152" dxfId="2" stopIfTrue="1">
      <formula>CG27=$N$9</formula>
    </cfRule>
  </conditionalFormatting>
  <conditionalFormatting sqref="BE73">
    <cfRule type="expression" priority="1153" dxfId="1" stopIfTrue="1">
      <formula>BF71=$N$8</formula>
    </cfRule>
    <cfRule type="expression" priority="1154" dxfId="2" stopIfTrue="1">
      <formula>BF71=$N$9</formula>
    </cfRule>
  </conditionalFormatting>
  <conditionalFormatting sqref="U48">
    <cfRule type="expression" priority="1155" dxfId="4" stopIfTrue="1">
      <formula>V47=$N$6</formula>
    </cfRule>
    <cfRule type="expression" priority="1156" dxfId="3" stopIfTrue="1">
      <formula>V47=$N$7</formula>
    </cfRule>
  </conditionalFormatting>
  <conditionalFormatting sqref="AV55">
    <cfRule type="expression" priority="1157" dxfId="6" stopIfTrue="1">
      <formula>AW55=$N$4</formula>
    </cfRule>
    <cfRule type="expression" priority="1158" dxfId="5" stopIfTrue="1">
      <formula>AW55=$N$5</formula>
    </cfRule>
  </conditionalFormatting>
  <conditionalFormatting sqref="AD17">
    <cfRule type="expression" priority="1159" dxfId="2" stopIfTrue="1">
      <formula>AE15=$N$9</formula>
    </cfRule>
    <cfRule type="expression" priority="1160" dxfId="1" stopIfTrue="1">
      <formula>AE15=$N$8</formula>
    </cfRule>
  </conditionalFormatting>
  <conditionalFormatting sqref="BE11">
    <cfRule type="expression" priority="1161" dxfId="5" stopIfTrue="1">
      <formula>BF11=$N$5</formula>
    </cfRule>
    <cfRule type="expression" priority="1162" dxfId="6" stopIfTrue="1">
      <formula>BF11=$N$4</formula>
    </cfRule>
  </conditionalFormatting>
  <conditionalFormatting sqref="BE68">
    <cfRule type="expression" priority="1163" dxfId="4" stopIfTrue="1">
      <formula>BF67=$N$6</formula>
    </cfRule>
    <cfRule type="expression" priority="1164" dxfId="3" stopIfTrue="1">
      <formula>BF67=$N$7</formula>
    </cfRule>
  </conditionalFormatting>
  <conditionalFormatting sqref="L35">
    <cfRule type="expression" priority="1165" dxfId="5" stopIfTrue="1">
      <formula>M35=$N$5</formula>
    </cfRule>
    <cfRule type="expression" priority="1166" dxfId="6" stopIfTrue="1">
      <formula>M35=$N$4</formula>
    </cfRule>
  </conditionalFormatting>
  <conditionalFormatting sqref="L80">
    <cfRule type="expression" priority="1167" dxfId="3" stopIfTrue="1">
      <formula>M79=$N$7</formula>
    </cfRule>
    <cfRule type="expression" priority="1168" dxfId="4" stopIfTrue="1">
      <formula>M79=$N$6</formula>
    </cfRule>
  </conditionalFormatting>
  <conditionalFormatting sqref="BE53">
    <cfRule type="expression" priority="1169" dxfId="1" stopIfTrue="1">
      <formula>BF51=$N$8</formula>
    </cfRule>
    <cfRule type="expression" priority="1170" dxfId="2" stopIfTrue="1">
      <formula>BF51=$N$9</formula>
    </cfRule>
  </conditionalFormatting>
  <conditionalFormatting sqref="L43">
    <cfRule type="expression" priority="1171" dxfId="5" stopIfTrue="1">
      <formula>M43=$N$5</formula>
    </cfRule>
    <cfRule type="expression" priority="1172" dxfId="6" stopIfTrue="1">
      <formula>M43=$N$4</formula>
    </cfRule>
  </conditionalFormatting>
  <conditionalFormatting sqref="U77">
    <cfRule type="expression" priority="1173" dxfId="2" stopIfTrue="1">
      <formula>V75=$N$9</formula>
    </cfRule>
    <cfRule type="expression" priority="1174" dxfId="1" stopIfTrue="1">
      <formula>V75=$N$8</formula>
    </cfRule>
  </conditionalFormatting>
  <conditionalFormatting sqref="BE55">
    <cfRule type="expression" priority="1175" dxfId="6" stopIfTrue="1">
      <formula>BF55=$N$4</formula>
    </cfRule>
    <cfRule type="expression" priority="1176" dxfId="5" stopIfTrue="1">
      <formula>BF55=$N$5</formula>
    </cfRule>
  </conditionalFormatting>
  <conditionalFormatting sqref="BW23">
    <cfRule type="expression" priority="1177" dxfId="6" stopIfTrue="1">
      <formula>BX23=$N$4</formula>
    </cfRule>
    <cfRule type="expression" priority="1178" dxfId="5" stopIfTrue="1">
      <formula>BX23=$N$5</formula>
    </cfRule>
  </conditionalFormatting>
  <conditionalFormatting sqref="U69">
    <cfRule type="expression" priority="1179" dxfId="2" stopIfTrue="1">
      <formula>V67=$N$9</formula>
    </cfRule>
    <cfRule type="expression" priority="1180" dxfId="1" stopIfTrue="1">
      <formula>V67=$N$8</formula>
    </cfRule>
  </conditionalFormatting>
  <conditionalFormatting sqref="U55">
    <cfRule type="expression" priority="1181" dxfId="6" stopIfTrue="1">
      <formula>V55=$N$4</formula>
    </cfRule>
    <cfRule type="expression" priority="1182" dxfId="5" stopIfTrue="1">
      <formula>V55=$N$5</formula>
    </cfRule>
  </conditionalFormatting>
  <conditionalFormatting sqref="CF35">
    <cfRule type="expression" priority="1183" dxfId="5" stopIfTrue="1">
      <formula>CG35=$N$5</formula>
    </cfRule>
    <cfRule type="expression" priority="1184" dxfId="6" stopIfTrue="1">
      <formula>CG35=$N$4</formula>
    </cfRule>
  </conditionalFormatting>
  <conditionalFormatting sqref="U37">
    <cfRule type="expression" priority="1185" dxfId="1" stopIfTrue="1">
      <formula>V35=$N$8</formula>
    </cfRule>
    <cfRule type="expression" priority="1186" dxfId="2" stopIfTrue="1">
      <formula>V35=$N$9</formula>
    </cfRule>
  </conditionalFormatting>
  <conditionalFormatting sqref="AV52">
    <cfRule type="expression" priority="1187" dxfId="3" stopIfTrue="1">
      <formula>AW51=$N$7</formula>
    </cfRule>
    <cfRule type="expression" priority="1188" dxfId="4" stopIfTrue="1">
      <formula>AW51=$N$6</formula>
    </cfRule>
  </conditionalFormatting>
  <conditionalFormatting sqref="AD4">
    <cfRule type="expression" priority="1189" dxfId="3" stopIfTrue="1">
      <formula>AE3=$N$7</formula>
    </cfRule>
    <cfRule type="expression" priority="1190" dxfId="4" stopIfTrue="1">
      <formula>AE3=$N$6</formula>
    </cfRule>
  </conditionalFormatting>
  <conditionalFormatting sqref="BN64">
    <cfRule type="expression" priority="1191" dxfId="3" stopIfTrue="1">
      <formula>BO63=$N$7</formula>
    </cfRule>
    <cfRule type="expression" priority="1192" dxfId="4" stopIfTrue="1">
      <formula>BO63=$N$6</formula>
    </cfRule>
  </conditionalFormatting>
  <conditionalFormatting sqref="AV47">
    <cfRule type="expression" priority="1193" dxfId="6" stopIfTrue="1">
      <formula>AW47=$N$4</formula>
    </cfRule>
    <cfRule type="expression" priority="1194" dxfId="5" stopIfTrue="1">
      <formula>AW47=$N$5</formula>
    </cfRule>
  </conditionalFormatting>
  <conditionalFormatting sqref="AM77">
    <cfRule type="expression" priority="1195" dxfId="1" stopIfTrue="1">
      <formula>AN75=$N$8</formula>
    </cfRule>
    <cfRule type="expression" priority="1196" dxfId="2" stopIfTrue="1">
      <formula>AN75=$N$9</formula>
    </cfRule>
  </conditionalFormatting>
  <conditionalFormatting sqref="AD61">
    <cfRule type="expression" priority="1197" dxfId="2" stopIfTrue="1">
      <formula>AE59=$N$9</formula>
    </cfRule>
    <cfRule type="expression" priority="1198" dxfId="1" stopIfTrue="1">
      <formula>AE59=$N$8</formula>
    </cfRule>
  </conditionalFormatting>
  <conditionalFormatting sqref="CO17">
    <cfRule type="expression" priority="1199" dxfId="1" stopIfTrue="1">
      <formula>CP15=$N$8</formula>
    </cfRule>
    <cfRule type="expression" priority="1200" dxfId="2" stopIfTrue="1">
      <formula>CP15=$N$9</formula>
    </cfRule>
  </conditionalFormatting>
  <conditionalFormatting sqref="CF77">
    <cfRule type="expression" priority="1201" dxfId="1" stopIfTrue="1">
      <formula>CG75=$N$8</formula>
    </cfRule>
    <cfRule type="expression" priority="1202" dxfId="2" stopIfTrue="1">
      <formula>CG75=$N$9</formula>
    </cfRule>
  </conditionalFormatting>
  <conditionalFormatting sqref="AD7">
    <cfRule type="expression" priority="1203" dxfId="5" stopIfTrue="1">
      <formula>AE7=$N$5</formula>
    </cfRule>
    <cfRule type="expression" priority="1204" dxfId="6" stopIfTrue="1">
      <formula>AE7=$N$4</formula>
    </cfRule>
  </conditionalFormatting>
  <conditionalFormatting sqref="AM60">
    <cfRule type="expression" priority="1205" dxfId="3" stopIfTrue="1">
      <formula>AN59=$N$7</formula>
    </cfRule>
    <cfRule type="expression" priority="1206" dxfId="4" stopIfTrue="1">
      <formula>AN59=$N$6</formula>
    </cfRule>
  </conditionalFormatting>
  <conditionalFormatting sqref="CF64">
    <cfRule type="expression" priority="1207" dxfId="3" stopIfTrue="1">
      <formula>CG63=$N$7</formula>
    </cfRule>
    <cfRule type="expression" priority="1208" dxfId="4" stopIfTrue="1">
      <formula>CG63=$N$6</formula>
    </cfRule>
  </conditionalFormatting>
  <conditionalFormatting sqref="AD40">
    <cfRule type="expression" priority="1209" dxfId="3" stopIfTrue="1">
      <formula>AE39=$N$7</formula>
    </cfRule>
    <cfRule type="expression" priority="1210" dxfId="4" stopIfTrue="1">
      <formula>AE39=$N$6</formula>
    </cfRule>
  </conditionalFormatting>
  <conditionalFormatting sqref="L45">
    <cfRule type="expression" priority="1211" dxfId="2" stopIfTrue="1">
      <formula>M43=$N$9</formula>
    </cfRule>
    <cfRule type="expression" priority="1212" dxfId="1" stopIfTrue="1">
      <formula>M43=$N$8</formula>
    </cfRule>
  </conditionalFormatting>
  <conditionalFormatting sqref="AM65">
    <cfRule type="expression" priority="1213" dxfId="2" stopIfTrue="1">
      <formula>AN63=$N$9</formula>
    </cfRule>
    <cfRule type="expression" priority="1214" dxfId="1" stopIfTrue="1">
      <formula>AN63=$N$8</formula>
    </cfRule>
  </conditionalFormatting>
  <conditionalFormatting sqref="U52">
    <cfRule type="expression" priority="1215" dxfId="3" stopIfTrue="1">
      <formula>V51=$N$7</formula>
    </cfRule>
    <cfRule type="expression" priority="1216" dxfId="4" stopIfTrue="1">
      <formula>V51=$N$6</formula>
    </cfRule>
  </conditionalFormatting>
  <conditionalFormatting sqref="U65">
    <cfRule type="expression" priority="1217" dxfId="2" stopIfTrue="1">
      <formula>V63=$N$9</formula>
    </cfRule>
    <cfRule type="expression" priority="1218" dxfId="1" stopIfTrue="1">
      <formula>V63=$N$8</formula>
    </cfRule>
  </conditionalFormatting>
  <conditionalFormatting sqref="L16">
    <cfRule type="expression" priority="1219" dxfId="4" stopIfTrue="1">
      <formula>M15=$N$6</formula>
    </cfRule>
    <cfRule type="expression" priority="1220" dxfId="3" stopIfTrue="1">
      <formula>M15=$N$7</formula>
    </cfRule>
  </conditionalFormatting>
  <conditionalFormatting sqref="U63">
    <cfRule type="expression" priority="1221" dxfId="6" stopIfTrue="1">
      <formula>V63=$N$4</formula>
    </cfRule>
    <cfRule type="expression" priority="1222" dxfId="5" stopIfTrue="1">
      <formula>V63=$N$5</formula>
    </cfRule>
  </conditionalFormatting>
  <conditionalFormatting sqref="BE17">
    <cfRule type="expression" priority="1223" dxfId="2" stopIfTrue="1">
      <formula>BF15=$N$9</formula>
    </cfRule>
    <cfRule type="expression" priority="1224" dxfId="1" stopIfTrue="1">
      <formula>BF15=$N$8</formula>
    </cfRule>
  </conditionalFormatting>
  <conditionalFormatting sqref="AD25">
    <cfRule type="expression" priority="1225" dxfId="2" stopIfTrue="1">
      <formula>AE23=$N$9</formula>
    </cfRule>
    <cfRule type="expression" priority="1226" dxfId="1" stopIfTrue="1">
      <formula>AE23=$N$8</formula>
    </cfRule>
  </conditionalFormatting>
  <conditionalFormatting sqref="CF61">
    <cfRule type="expression" priority="1227" dxfId="2" stopIfTrue="1">
      <formula>CG59=$N$9</formula>
    </cfRule>
    <cfRule type="expression" priority="1228" dxfId="1" stopIfTrue="1">
      <formula>CG59=$N$8</formula>
    </cfRule>
  </conditionalFormatting>
  <conditionalFormatting sqref="U11">
    <cfRule type="expression" priority="1229" dxfId="5" stopIfTrue="1">
      <formula>V11=$N$5</formula>
    </cfRule>
    <cfRule type="expression" priority="1230" dxfId="6" stopIfTrue="1">
      <formula>V11=$N$4</formula>
    </cfRule>
  </conditionalFormatting>
  <conditionalFormatting sqref="CO63">
    <cfRule type="expression" priority="1231" dxfId="6" stopIfTrue="1">
      <formula>CP63=$N$4</formula>
    </cfRule>
    <cfRule type="expression" priority="1232" dxfId="5" stopIfTrue="1">
      <formula>CP63=$N$5</formula>
    </cfRule>
  </conditionalFormatting>
  <conditionalFormatting sqref="BN39">
    <cfRule type="expression" priority="1233" dxfId="6" stopIfTrue="1">
      <formula>BO39=$N$4</formula>
    </cfRule>
    <cfRule type="expression" priority="1234" dxfId="5" stopIfTrue="1">
      <formula>BO39=$N$5</formula>
    </cfRule>
  </conditionalFormatting>
  <conditionalFormatting sqref="U24">
    <cfRule type="expression" priority="1235" dxfId="4" stopIfTrue="1">
      <formula>V23=$N$6</formula>
    </cfRule>
    <cfRule type="expression" priority="1236" dxfId="3" stopIfTrue="1">
      <formula>V23=$N$7</formula>
    </cfRule>
  </conditionalFormatting>
  <conditionalFormatting sqref="CF15">
    <cfRule type="expression" priority="1237" dxfId="5" stopIfTrue="1">
      <formula>CG15=$N$5</formula>
    </cfRule>
    <cfRule type="expression" priority="1238" dxfId="6" stopIfTrue="1">
      <formula>CG15=$N$4</formula>
    </cfRule>
  </conditionalFormatting>
  <conditionalFormatting sqref="CF76">
    <cfRule type="expression" priority="1239" dxfId="4" stopIfTrue="1">
      <formula>CG75=$N$6</formula>
    </cfRule>
    <cfRule type="expression" priority="1240" dxfId="3" stopIfTrue="1">
      <formula>CG75=$N$7</formula>
    </cfRule>
  </conditionalFormatting>
  <dataValidations count="1041">
    <dataValidation type="list" operator="equal" allowBlank="1" showErrorMessage="1" sqref="CC24">
      <formula1>"1,2,3,4,5,6,7,8,9,10,11,12,13,14,15,16,17,18,19,20"</formula1>
    </dataValidation>
    <dataValidation type="list" operator="equal" allowBlank="1" showErrorMessage="1" sqref="AY47:AY48">
      <formula1>"1,2,3,4,5,6,7,8,9,10,11,12,13,14,15,16,17,18,19,20"</formula1>
    </dataValidation>
    <dataValidation type="list" operator="equal" allowBlank="1" showErrorMessage="1" sqref="AY31:AY32">
      <formula1>"1,2,3,4,5,6,7,8,9,10,11,12,13,14,15,16,17,18,19,20"</formula1>
    </dataValidation>
    <dataValidation type="list" operator="equal" allowBlank="1" showErrorMessage="1" sqref="BH47:BH48">
      <formula1>"1,2,3,4,5,6,7,8,9,10,11,12,13,14,15,16,17,18,19,20"</formula1>
    </dataValidation>
    <dataValidation type="list" operator="equal" allowBlank="1" showErrorMessage="1" sqref="BQ47:BQ48">
      <formula1>"1,2,3,4,5,6,7,8,9,10,11,12,13,14,15,16,17,18,19,20"</formula1>
    </dataValidation>
    <dataValidation type="list" operator="equal" allowBlank="1" showErrorMessage="1" sqref="BZ47:BZ48">
      <formula1>"1,2,3,4,5,6,7,8,9,10,11,12,13,14,15,16,17,18,19,20"</formula1>
    </dataValidation>
    <dataValidation type="list" operator="equal" allowBlank="1" showErrorMessage="1" sqref="CA7:CB7">
      <formula1>TEXT(NOW(),"hh:mm:ss")</formula1>
    </dataValidation>
    <dataValidation type="list" operator="equal" allowBlank="1" showErrorMessage="1" sqref="P27:Q27">
      <formula1>TEXT(NOW(),"hh:mm:ss")</formula1>
    </dataValidation>
    <dataValidation type="list" operator="equal" allowBlank="1" showErrorMessage="1" sqref="CI31:CI32">
      <formula1>"1,2,3,4,5,6,7,8,9,10,11,12,13,14,15,16,17,18,19,20"</formula1>
    </dataValidation>
    <dataValidation type="list" operator="equal" allowBlank="1" showErrorMessage="1" sqref="R44">
      <formula1>"1,2,3,4,5,6,7,8,9,10,11,12,13,14,15,16,17,18,19,20"</formula1>
    </dataValidation>
    <dataValidation type="list" operator="equal" allowBlank="1" showErrorMessage="1" sqref="BB27">
      <formula1>KIFEKOI!$CR$1:$CR$3</formula1>
    </dataValidation>
    <dataValidation type="list" operator="equal" allowBlank="1" showErrorMessage="1" sqref="BK35">
      <formula1>KIFEKOI!$CR$1:$CR$3</formula1>
    </dataValidation>
    <dataValidation type="list" operator="equal" allowBlank="1" showErrorMessage="1" sqref="F35:F36">
      <formula1>"1,2,3,4,5,6,7,8,9,10,11,12,13,14,15,16,17,18,19,20"</formula1>
    </dataValidation>
    <dataValidation type="list" operator="equal" allowBlank="1" showErrorMessage="1" sqref="AJ56">
      <formula1>"1,2,3,4,5,6,7,8,9,10,11,12,13,14,15,16,17,18,19,20"</formula1>
    </dataValidation>
    <dataValidation type="list" operator="equal" allowBlank="1" showErrorMessage="1" sqref="BH31:BH32">
      <formula1>"1,2,3,4,5,6,7,8,9,10,11,12,13,14,15,16,17,18,19,20"</formula1>
    </dataValidation>
    <dataValidation type="list" operator="equal" allowBlank="1" showErrorMessage="1" sqref="CC48">
      <formula1>"1,2,3,4,5,6,7,8,9,10,11,12,13,14,15,16,17,18,19,20"</formula1>
    </dataValidation>
    <dataValidation type="list" operator="equal" allowBlank="1" showErrorMessage="1" sqref="BB48">
      <formula1>"1,2,3,4,5,6,7,8,9,10,11,12,13,14,15,16,17,18,19,20"</formula1>
    </dataValidation>
    <dataValidation type="list" operator="equal" allowBlank="1" showErrorMessage="1" sqref="X75:X76">
      <formula1>"1,2,3,4,5,6,7,8,9,10,11,12,13,14,15,16,17,18,19,20"</formula1>
    </dataValidation>
    <dataValidation type="list" operator="equal" allowBlank="1" showErrorMessage="1" sqref="F51:F52">
      <formula1>"1,2,3,4,5,6,7,8,9,10,11,12,13,14,15,16,17,18,19,20"</formula1>
    </dataValidation>
    <dataValidation type="list" operator="equal" allowBlank="1" showErrorMessage="1" sqref="I40">
      <formula1>"1,2,3,4,5,6,7,8,9,10,11,12,13,14,15,16,17,18,19,20"</formula1>
    </dataValidation>
    <dataValidation type="list" operator="equal" allowBlank="1" showErrorMessage="1" sqref="AP35:AP36">
      <formula1>"1,2,3,4,5,6,7,8,9,10,11,12,13,14,15,16,17,18,19,20"</formula1>
    </dataValidation>
    <dataValidation type="list" operator="equal" allowBlank="1" showErrorMessage="1" sqref="CI75:CI76">
      <formula1>"1,2,3,4,5,6,7,8,9,10,11,12,13,14,15,16,17,18,19,20"</formula1>
    </dataValidation>
    <dataValidation type="list" operator="equal" allowBlank="1" showErrorMessage="1" sqref="R72">
      <formula1>"1,2,3,4,5,6,7,8,9,10,11,12,13,14,15,16,17,18,19,20"</formula1>
    </dataValidation>
    <dataValidation type="list" operator="equal" allowBlank="1" showErrorMessage="1" sqref="CL48">
      <formula1>"1,2,3,4,5,6,7,8,9,10,11,12,13,14,15,16,17,18,19,20"</formula1>
    </dataValidation>
    <dataValidation type="list" operator="equal" allowBlank="1" showErrorMessage="1" sqref="AJ39">
      <formula1>KIFEKOI!$CR$1:$CR$3</formula1>
    </dataValidation>
    <dataValidation type="list" operator="equal" allowBlank="1" showErrorMessage="1" sqref="I27">
      <formula1>KIFEKOI!$CR$1:$CR$3</formula1>
    </dataValidation>
    <dataValidation type="list" operator="equal" allowBlank="1" showErrorMessage="1" sqref="BB23">
      <formula1>KIFEKOI!$CR$1:$CR$3</formula1>
    </dataValidation>
    <dataValidation type="list" operator="equal" allowBlank="1" showErrorMessage="1" sqref="BT72">
      <formula1>"1,2,3,4,5,6,7,8,9,10,11,12,13,14,15,16,17,18,19,20"</formula1>
    </dataValidation>
    <dataValidation type="list" operator="equal" allowBlank="1" showErrorMessage="1" sqref="AA76">
      <formula1>"1,2,3,4,5,6,7,8,9,10,11,12,13,14,15,16,17,18,19,20"</formula1>
    </dataValidation>
    <dataValidation type="list" operator="equal" allowBlank="1" showErrorMessage="1" sqref="CC76">
      <formula1>"1,2,3,4,5,6,7,8,9,10,11,12,13,14,15,16,17,18,19,20"</formula1>
    </dataValidation>
    <dataValidation type="list" operator="equal" allowBlank="1" showErrorMessage="1" sqref="CC72">
      <formula1>"1,2,3,4,5,6,7,8,9,10,11,12,13,14,15,16,17,18,19,20"</formula1>
    </dataValidation>
    <dataValidation type="list" operator="equal" allowBlank="1" showErrorMessage="1" sqref="AP71:AP72">
      <formula1>"1,2,3,4,5,6,7,8,9,10,11,12,13,14,15,16,17,18,19,20"</formula1>
    </dataValidation>
    <dataValidation type="list" operator="equal" allowBlank="1" showErrorMessage="1" sqref="AY71:AY72">
      <formula1>"1,2,3,4,5,6,7,8,9,10,11,12,13,14,15,16,17,18,19,20"</formula1>
    </dataValidation>
    <dataValidation type="list" operator="equal" allowBlank="1" showErrorMessage="1" sqref="O75:O76">
      <formula1>"1,2,3,4,5,6,7,8,9,10,11,12,13,14,15,16,17,18,19,20"</formula1>
    </dataValidation>
    <dataValidation type="list" operator="equal" allowBlank="1" showErrorMessage="1" sqref="BQ75:BQ76">
      <formula1>"1,2,3,4,5,6,7,8,9,10,11,12,13,14,15,16,17,18,19,20"</formula1>
    </dataValidation>
    <dataValidation type="list" operator="equal" allowBlank="1" showErrorMessage="1" sqref="AA71">
      <formula1>KIFEKOI!$CR$1:$CR$3</formula1>
    </dataValidation>
    <dataValidation type="list" operator="equal" allowBlank="1" showErrorMessage="1" sqref="F71:F72">
      <formula1>"1,2,3,4,5,6,7,8,9,10,11,12,13,14,15,16,17,18,19,20"</formula1>
    </dataValidation>
    <dataValidation type="list" operator="equal" allowBlank="1" showErrorMessage="1" sqref="X31:X32">
      <formula1>"1,2,3,4,5,6,7,8,9,10,11,12,13,14,15,16,17,18,19,20"</formula1>
    </dataValidation>
    <dataValidation type="list" operator="equal" allowBlank="1" showErrorMessage="1" sqref="BT28">
      <formula1>"1,2,3,4,5,6,7,8,9,10,11,12,13,14,15,16,17,18,19,20"</formula1>
    </dataValidation>
    <dataValidation type="list" operator="equal" allowBlank="1" showErrorMessage="1" sqref="BH27:BH28">
      <formula1>"1,2,3,4,5,6,7,8,9,10,11,12,13,14,15,16,17,18,19,20"</formula1>
    </dataValidation>
    <dataValidation type="list" operator="equal" allowBlank="1" showErrorMessage="1" sqref="CL32">
      <formula1>"1,2,3,4,5,6,7,8,9,10,11,12,13,14,15,16,17,18,19,20"</formula1>
    </dataValidation>
    <dataValidation type="list" operator="equal" allowBlank="1" showErrorMessage="1" sqref="R32">
      <formula1>"1,2,3,4,5,6,7,8,9,10,11,12,13,14,15,16,17,18,19,20"</formula1>
    </dataValidation>
    <dataValidation type="list" operator="equal" allowBlank="1" showErrorMessage="1" sqref="AA32">
      <formula1>"1,2,3,4,5,6,7,8,9,10,11,12,13,14,15,16,17,18,19,20"</formula1>
    </dataValidation>
    <dataValidation type="list" operator="equal" allowBlank="1" showErrorMessage="1" sqref="CL36">
      <formula1>"1,2,3,4,5,6,7,8,9,10,11,12,13,14,15,16,17,18,19,20"</formula1>
    </dataValidation>
    <dataValidation type="list" operator="equal" allowBlank="1" showErrorMessage="1" sqref="CC31">
      <formula1>KIFEKOI!$CR$1:$CR$3</formula1>
    </dataValidation>
    <dataValidation type="list" operator="equal" allowBlank="1" showErrorMessage="1" sqref="BB47">
      <formula1>KIFEKOI!$CR$1:$CR$3</formula1>
    </dataValidation>
    <dataValidation type="list" operator="equal" allowBlank="1" showErrorMessage="1" sqref="BT23">
      <formula1>KIFEKOI!$CR$1:$CR$3</formula1>
    </dataValidation>
    <dataValidation type="list" operator="equal" allowBlank="1" showErrorMessage="1" sqref="AZ31:BA31">
      <formula1>TEXT(NOW(),"hh:mm:ss")</formula1>
    </dataValidation>
    <dataValidation type="list" operator="equal" allowBlank="1" showErrorMessage="1" sqref="R35">
      <formula1>KIFEKOI!$CR$1:$CR$3</formula1>
    </dataValidation>
    <dataValidation type="list" operator="equal" allowBlank="1" showErrorMessage="1" sqref="I39">
      <formula1>KIFEKOI!$CR$1:$CR$3</formula1>
    </dataValidation>
    <dataValidation type="list" operator="equal" allowBlank="1" showErrorMessage="1" sqref="BB20">
      <formula1>"1,2,3,4,5,6,7,8,9,10,11,12,13,14,15,16,17,18,19,20"</formula1>
    </dataValidation>
    <dataValidation type="list" operator="equal" allowBlank="1" showErrorMessage="1" sqref="CI35:CI36">
      <formula1>"1,2,3,4,5,6,7,8,9,10,11,12,13,14,15,16,17,18,19,20"</formula1>
    </dataValidation>
    <dataValidation type="list" operator="equal" allowBlank="1" showErrorMessage="1" sqref="AS28">
      <formula1>"1,2,3,4,5,6,7,8,9,10,11,12,13,14,15,16,17,18,19,20"</formula1>
    </dataValidation>
    <dataValidation type="list" operator="equal" allowBlank="1" showErrorMessage="1" sqref="CC60">
      <formula1>"1,2,3,4,5,6,7,8,9,10,11,12,13,14,15,16,17,18,19,20"</formula1>
    </dataValidation>
    <dataValidation type="list" operator="equal" allowBlank="1" showErrorMessage="1" sqref="AJ68">
      <formula1>"1,2,3,4,5,6,7,8,9,10,11,12,13,14,15,16,17,18,19,20"</formula1>
    </dataValidation>
    <dataValidation type="list" operator="equal" allowBlank="1" showErrorMessage="1" sqref="CI47:CI48">
      <formula1>"1,2,3,4,5,6,7,8,9,10,11,12,13,14,15,16,17,18,19,20"</formula1>
    </dataValidation>
    <dataValidation type="list" operator="equal" allowBlank="1" showErrorMessage="1" sqref="AA64">
      <formula1>"1,2,3,4,5,6,7,8,9,10,11,12,13,14,15,16,17,18,19,20"</formula1>
    </dataValidation>
    <dataValidation type="list" operator="equal" allowBlank="1" showErrorMessage="1" sqref="AA36">
      <formula1>"1,2,3,4,5,6,7,8,9,10,11,12,13,14,15,16,17,18,19,20"</formula1>
    </dataValidation>
    <dataValidation type="list" operator="equal" allowBlank="1" showErrorMessage="1" sqref="BZ31:BZ32">
      <formula1>"1,2,3,4,5,6,7,8,9,10,11,12,13,14,15,16,17,18,19,20"</formula1>
    </dataValidation>
    <dataValidation type="list" operator="equal" allowBlank="1" showErrorMessage="1" sqref="X23:X24">
      <formula1>"1,2,3,4,5,6,7,8,9,10,11,12,13,14,15,16,17,18,19,20"</formula1>
    </dataValidation>
    <dataValidation type="list" operator="equal" allowBlank="1" showErrorMessage="1" sqref="AA44">
      <formula1>"1,2,3,4,5,6,7,8,9,10,11,12,13,14,15,16,17,18,19,20"</formula1>
    </dataValidation>
    <dataValidation type="list" operator="equal" allowBlank="1" showErrorMessage="1" sqref="AS64">
      <formula1>"1,2,3,4,5,6,7,8,9,10,11,12,13,14,15,16,17,18,19,20"</formula1>
    </dataValidation>
    <dataValidation type="list" operator="equal" allowBlank="1" showErrorMessage="1" sqref="BQ31:BQ32">
      <formula1>"1,2,3,4,5,6,7,8,9,10,11,12,13,14,15,16,17,18,19,20"</formula1>
    </dataValidation>
    <dataValidation type="list" operator="equal" allowBlank="1" showErrorMessage="1" sqref="AS44">
      <formula1>"1,2,3,4,5,6,7,8,9,10,11,12,13,14,15,16,17,18,19,20"</formula1>
    </dataValidation>
    <dataValidation type="list" operator="equal" allowBlank="1" showErrorMessage="1" sqref="O35:O36">
      <formula1>"1,2,3,4,5,6,7,8,9,10,11,12,13,14,15,16,17,18,19,20"</formula1>
    </dataValidation>
    <dataValidation type="list" operator="equal" allowBlank="1" showErrorMessage="1" sqref="I32">
      <formula1>"1,2,3,4,5,6,7,8,9,10,11,12,13,14,15,16,17,18,19,20"</formula1>
    </dataValidation>
    <dataValidation type="list" operator="equal" allowBlank="1" showErrorMessage="1" sqref="X35:X36">
      <formula1>"1,2,3,4,5,6,7,8,9,10,11,12,13,14,15,16,17,18,19,20"</formula1>
    </dataValidation>
    <dataValidation type="list" operator="equal" allowBlank="1" showErrorMessage="1" sqref="BZ43:BZ44">
      <formula1>"1,2,3,4,5,6,7,8,9,10,11,12,13,14,15,16,17,18,19,20"</formula1>
    </dataValidation>
    <dataValidation type="list" operator="equal" allowBlank="1" showErrorMessage="1" sqref="F47:F48">
      <formula1>"1,2,3,4,5,6,7,8,9,10,11,12,13,14,15,16,17,18,19,20"</formula1>
    </dataValidation>
    <dataValidation type="list" operator="equal" allowBlank="1" showErrorMessage="1" sqref="CL72">
      <formula1>"1,2,3,4,5,6,7,8,9,10,11,12,13,14,15,16,17,18,19,20"</formula1>
    </dataValidation>
    <dataValidation type="list" operator="equal" allowBlank="1" showErrorMessage="1" sqref="AG47:AG48">
      <formula1>"1,2,3,4,5,6,7,8,9,10,11,12,13,14,15,16,17,18,19,20"</formula1>
    </dataValidation>
    <dataValidation type="list" operator="equal" allowBlank="1" showErrorMessage="1" sqref="BK32">
      <formula1>"1,2,3,4,5,6,7,8,9,10,11,12,13,14,15,16,17,18,19,20"</formula1>
    </dataValidation>
    <dataValidation type="list" operator="equal" allowBlank="1" showErrorMessage="1" sqref="BQ67:BQ68">
      <formula1>"1,2,3,4,5,6,7,8,9,10,11,12,13,14,15,16,17,18,19,20"</formula1>
    </dataValidation>
    <dataValidation type="list" operator="equal" allowBlank="1" showErrorMessage="1" sqref="CL60">
      <formula1>"1,2,3,4,5,6,7,8,9,10,11,12,13,14,15,16,17,18,19,20"</formula1>
    </dataValidation>
    <dataValidation type="list" operator="equal" allowBlank="1" showErrorMessage="1" sqref="R43">
      <formula1>KIFEKOI!$CR$1:$CR$3</formula1>
    </dataValidation>
    <dataValidation type="list" operator="equal" allowBlank="1" showErrorMessage="1" sqref="BI51:BJ51">
      <formula1>TEXT(NOW(),"hh:mm:ss")</formula1>
    </dataValidation>
    <dataValidation type="list" operator="equal" allowBlank="1" showErrorMessage="1" sqref="BB32">
      <formula1>"1,2,3,4,5,6,7,8,9,10,11,12,13,14,15,16,17,18,19,20"</formula1>
    </dataValidation>
    <dataValidation type="list" operator="equal" allowBlank="1" showErrorMessage="1" sqref="BK43">
      <formula1>KIFEKOI!$CR$1:$CR$3</formula1>
    </dataValidation>
    <dataValidation type="list" operator="equal" allowBlank="1" showErrorMessage="1" sqref="AA59">
      <formula1>KIFEKOI!$CR$1:$CR$3</formula1>
    </dataValidation>
    <dataValidation type="list" operator="equal" allowBlank="1" showErrorMessage="1" sqref="I67">
      <formula1>KIFEKOI!$CR$1:$CR$3</formula1>
    </dataValidation>
    <dataValidation type="list" operator="equal" allowBlank="1" showErrorMessage="1" sqref="R76">
      <formula1>"1,2,3,4,5,6,7,8,9,10,11,12,13,14,15,16,17,18,19,20"</formula1>
    </dataValidation>
    <dataValidation type="list" operator="equal" allowBlank="1" showErrorMessage="1" sqref="BZ75:BZ76">
      <formula1>"1,2,3,4,5,6,7,8,9,10,11,12,13,14,15,16,17,18,19,20"</formula1>
    </dataValidation>
    <dataValidation type="list" operator="equal" allowBlank="1" showErrorMessage="1" sqref="AA72">
      <formula1>"1,2,3,4,5,6,7,8,9,10,11,12,13,14,15,16,17,18,19,20"</formula1>
    </dataValidation>
    <dataValidation type="list" operator="equal" allowBlank="1" showErrorMessage="1" sqref="AS72">
      <formula1>"1,2,3,4,5,6,7,8,9,10,11,12,13,14,15,16,17,18,19,20"</formula1>
    </dataValidation>
    <dataValidation type="list" operator="equal" allowBlank="1" showErrorMessage="1" sqref="BB72">
      <formula1>"1,2,3,4,5,6,7,8,9,10,11,12,13,14,15,16,17,18,19,20"</formula1>
    </dataValidation>
    <dataValidation type="list" operator="equal" allowBlank="1" showErrorMessage="1" sqref="BK72">
      <formula1>"1,2,3,4,5,6,7,8,9,10,11,12,13,14,15,16,17,18,19,20"</formula1>
    </dataValidation>
    <dataValidation type="list" operator="equal" allowBlank="1" showErrorMessage="1" sqref="BZ59:BZ60">
      <formula1>"1,2,3,4,5,6,7,8,9,10,11,12,13,14,15,16,17,18,19,20"</formula1>
    </dataValidation>
    <dataValidation type="list" operator="equal" allowBlank="1" showErrorMessage="1" sqref="BT48">
      <formula1>"1,2,3,4,5,6,7,8,9,10,11,12,13,14,15,16,17,18,19,20"</formula1>
    </dataValidation>
    <dataValidation type="list" operator="equal" allowBlank="1" showErrorMessage="1" sqref="CC71">
      <formula1>KIFEKOI!$CR$1:$CR$3</formula1>
    </dataValidation>
    <dataValidation type="list" operator="equal" allowBlank="1" showErrorMessage="1" sqref="BB43">
      <formula1>KIFEKOI!$CR$1:$CR$3</formula1>
    </dataValidation>
    <dataValidation type="list" operator="equal" allowBlank="1" showErrorMessage="1" sqref="R67">
      <formula1>KIFEKOI!$CR$1:$CR$3</formula1>
    </dataValidation>
    <dataValidation type="list" operator="equal" allowBlank="1" showErrorMessage="1" sqref="CI43:CI44">
      <formula1>"1,2,3,4,5,6,7,8,9,10,11,12,13,14,15,16,17,18,19,20"</formula1>
    </dataValidation>
    <dataValidation type="list" operator="equal" allowBlank="1" showErrorMessage="1" sqref="F59:F60">
      <formula1>"1,2,3,4,5,6,7,8,9,10,11,12,13,14,15,16,17,18,19,20"</formula1>
    </dataValidation>
    <dataValidation type="list" operator="equal" allowBlank="1" showErrorMessage="1" sqref="AS76">
      <formula1>"1,2,3,4,5,6,7,8,9,10,11,12,13,14,15,16,17,18,19,20"</formula1>
    </dataValidation>
    <dataValidation type="list" operator="equal" allowBlank="1" showErrorMessage="1" sqref="BH55:BH56">
      <formula1>"1,2,3,4,5,6,7,8,9,10,11,12,13,14,15,16,17,18,19,20"</formula1>
    </dataValidation>
    <dataValidation type="list" operator="equal" allowBlank="1" showErrorMessage="1" sqref="F43:F44">
      <formula1>"1,2,3,4,5,6,7,8,9,10,11,12,13,14,15,16,17,18,19,20"</formula1>
    </dataValidation>
    <dataValidation type="list" operator="equal" allowBlank="1" showErrorMessage="1" sqref="BQ51:BQ52">
      <formula1>"1,2,3,4,5,6,7,8,9,10,11,12,13,14,15,16,17,18,19,20"</formula1>
    </dataValidation>
    <dataValidation type="list" operator="equal" allowBlank="1" showErrorMessage="1" sqref="BK48">
      <formula1>"1,2,3,4,5,6,7,8,9,10,11,12,13,14,15,16,17,18,19,20"</formula1>
    </dataValidation>
    <dataValidation type="list" operator="equal" allowBlank="1" showErrorMessage="1" sqref="AJ48">
      <formula1>"1,2,3,4,5,6,7,8,9,10,11,12,13,14,15,16,17,18,19,20"</formula1>
    </dataValidation>
    <dataValidation type="list" operator="equal" allowBlank="1" showErrorMessage="1" sqref="AG43:AG44">
      <formula1>"1,2,3,4,5,6,7,8,9,10,11,12,13,14,15,16,17,18,19,20"</formula1>
    </dataValidation>
    <dataValidation type="list" operator="equal" allowBlank="1" showErrorMessage="1" sqref="R48">
      <formula1>"1,2,3,4,5,6,7,8,9,10,11,12,13,14,15,16,17,18,19,20"</formula1>
    </dataValidation>
    <dataValidation type="list" operator="equal" allowBlank="1" showErrorMessage="1" sqref="BH51:BH52">
      <formula1>"1,2,3,4,5,6,7,8,9,10,11,12,13,14,15,16,17,18,19,20"</formula1>
    </dataValidation>
    <dataValidation type="list" operator="equal" allowBlank="1" showErrorMessage="1" sqref="BT68">
      <formula1>"1,2,3,4,5,6,7,8,9,10,11,12,13,14,15,16,17,18,19,20"</formula1>
    </dataValidation>
    <dataValidation type="list" operator="equal" allowBlank="1" showErrorMessage="1" sqref="AG55:AG56">
      <formula1>"1,2,3,4,5,6,7,8,9,10,11,12,13,14,15,16,17,18,19,20"</formula1>
    </dataValidation>
    <dataValidation type="list" operator="equal" allowBlank="1" showErrorMessage="1" sqref="CI67:CI68">
      <formula1>"1,2,3,4,5,6,7,8,9,10,11,12,13,14,15,16,17,18,19,20"</formula1>
    </dataValidation>
    <dataValidation type="list" operator="equal" allowBlank="1" showErrorMessage="1" sqref="O71:O72">
      <formula1>"1,2,3,4,5,6,7,8,9,10,11,12,13,14,15,16,17,18,19,20"</formula1>
    </dataValidation>
    <dataValidation type="list" operator="equal" allowBlank="1" showErrorMessage="1" sqref="AP47:AP48">
      <formula1>"1,2,3,4,5,6,7,8,9,10,11,12,13,14,15,16,17,18,19,20"</formula1>
    </dataValidation>
    <dataValidation type="list" operator="equal" allowBlank="1" showErrorMessage="1" sqref="AJ76">
      <formula1>"1,2,3,4,5,6,7,8,9,10,11,12,13,14,15,16,17,18,19,20"</formula1>
    </dataValidation>
    <dataValidation type="list" operator="equal" allowBlank="1" showErrorMessage="1" sqref="AP59:AP60">
      <formula1>"1,2,3,4,5,6,7,8,9,10,11,12,13,14,15,16,17,18,19,20"</formula1>
    </dataValidation>
    <dataValidation type="list" operator="equal" allowBlank="1" showErrorMessage="1" sqref="AG75:AG76">
      <formula1>"1,2,3,4,5,6,7,8,9,10,11,12,13,14,15,16,17,18,19,20"</formula1>
    </dataValidation>
    <dataValidation type="list" operator="equal" allowBlank="1" showErrorMessage="1" sqref="X51:X52">
      <formula1>"1,2,3,4,5,6,7,8,9,10,11,12,13,14,15,16,17,18,19,20"</formula1>
    </dataValidation>
    <dataValidation type="list" operator="equal" allowBlank="1" showErrorMessage="1" sqref="BT36">
      <formula1>"1,2,3,4,5,6,7,8,9,10,11,12,13,14,15,16,17,18,19,20"</formula1>
    </dataValidation>
    <dataValidation type="list" operator="equal" allowBlank="1" showErrorMessage="1" sqref="CC64">
      <formula1>"1,2,3,4,5,6,7,8,9,10,11,12,13,14,15,16,17,18,19,20"</formula1>
    </dataValidation>
    <dataValidation type="list" operator="equal" allowBlank="1" showErrorMessage="1" sqref="O67:O68">
      <formula1>"1,2,3,4,5,6,7,8,9,10,11,12,13,14,15,16,17,18,19,20"</formula1>
    </dataValidation>
    <dataValidation type="list" operator="equal" allowBlank="1" showErrorMessage="1" sqref="AG63:AG64">
      <formula1>"1,2,3,4,5,6,7,8,9,10,11,12,13,14,15,16,17,18,19,20"</formula1>
    </dataValidation>
    <dataValidation type="list" operator="equal" allowBlank="1" showErrorMessage="1" sqref="CL80">
      <formula1>"1,2,3,4,5,6,7,8,9,10,11,12,13,14,15,16,17,18,19,20"</formula1>
    </dataValidation>
    <dataValidation type="list" operator="equal" allowBlank="1" showErrorMessage="1" sqref="CI79:CI80">
      <formula1>"1,2,3,4,5,6,7,8,9,10,11,12,13,14,15,16,17,18,19,20"</formula1>
    </dataValidation>
    <dataValidation type="list" operator="equal" allowBlank="1" showErrorMessage="1" sqref="CL52">
      <formula1>"1,2,3,4,5,6,7,8,9,10,11,12,13,14,15,16,17,18,19,20"</formula1>
    </dataValidation>
    <dataValidation type="list" operator="equal" allowBlank="1" showErrorMessage="1" sqref="X43:X44">
      <formula1>"1,2,3,4,5,6,7,8,9,10,11,12,13,14,15,16,17,18,19,20"</formula1>
    </dataValidation>
    <dataValidation type="list" operator="equal" allowBlank="1" showErrorMessage="1" sqref="O51:O52">
      <formula1>"1,2,3,4,5,6,7,8,9,10,11,12,13,14,15,16,17,18,19,20"</formula1>
    </dataValidation>
    <dataValidation type="list" operator="equal" allowBlank="1" showErrorMessage="1" sqref="CI55:CI56">
      <formula1>"1,2,3,4,5,6,7,8,9,10,11,12,13,14,15,16,17,18,19,20"</formula1>
    </dataValidation>
    <dataValidation type="list" operator="equal" allowBlank="1" showErrorMessage="1" sqref="AJ52">
      <formula1>"1,2,3,4,5,6,7,8,9,10,11,12,13,14,15,16,17,18,19,20"</formula1>
    </dataValidation>
    <dataValidation type="list" operator="equal" allowBlank="1" showErrorMessage="1" sqref="X79:X80">
      <formula1>"1,2,3,4,5,6,7,8,9,10,11,12,13,14,15,16,17,18,19,20"</formula1>
    </dataValidation>
    <dataValidation type="list" operator="equal" allowBlank="1" showErrorMessage="1" sqref="I60">
      <formula1>"1,2,3,4,5,6,7,8,9,10,11,12,13,14,15,16,17,18,19,20"</formula1>
    </dataValidation>
    <dataValidation type="list" operator="equal" allowBlank="1" showErrorMessage="1" sqref="O79:O80">
      <formula1>"1,2,3,4,5,6,7,8,9,10,11,12,13,14,15,16,17,18,19,20"</formula1>
    </dataValidation>
    <dataValidation type="list" operator="equal" allowBlank="1" showErrorMessage="1" sqref="R52">
      <formula1>"1,2,3,4,5,6,7,8,9,10,11,12,13,14,15,16,17,18,19,20"</formula1>
    </dataValidation>
    <dataValidation type="list" operator="equal" allowBlank="1" showErrorMessage="1" sqref="BB68">
      <formula1>"1,2,3,4,5,6,7,8,9,10,11,12,13,14,15,16,17,18,19,20"</formula1>
    </dataValidation>
    <dataValidation type="list" operator="equal" allowBlank="1" showErrorMessage="1" sqref="AJ72">
      <formula1>"1,2,3,4,5,6,7,8,9,10,11,12,13,14,15,16,17,18,19,20"</formula1>
    </dataValidation>
    <dataValidation type="list" operator="equal" allowBlank="1" showErrorMessage="1" sqref="BH63:BH64">
      <formula1>"1,2,3,4,5,6,7,8,9,10,11,12,13,14,15,16,17,18,19,20"</formula1>
    </dataValidation>
    <dataValidation type="list" operator="equal" allowBlank="1" showErrorMessage="1" sqref="X55:X56">
      <formula1>"1,2,3,4,5,6,7,8,9,10,11,12,13,14,15,16,17,18,19,20"</formula1>
    </dataValidation>
    <dataValidation type="list" operator="equal" allowBlank="1" showErrorMessage="1" sqref="O63:O64">
      <formula1>"1,2,3,4,5,6,7,8,9,10,11,12,13,14,15,16,17,18,19,20"</formula1>
    </dataValidation>
    <dataValidation type="list" operator="equal" allowBlank="1" showErrorMessage="1" sqref="CC68">
      <formula1>"1,2,3,4,5,6,7,8,9,10,11,12,13,14,15,16,17,18,19,20"</formula1>
    </dataValidation>
    <dataValidation type="list" operator="equal" allowBlank="1" showErrorMessage="1" sqref="AA56">
      <formula1>"1,2,3,4,5,6,7,8,9,10,11,12,13,14,15,16,17,18,19,20"</formula1>
    </dataValidation>
    <dataValidation type="list" operator="equal" allowBlank="1" showErrorMessage="1" sqref="BH67:BH68">
      <formula1>"1,2,3,4,5,6,7,8,9,10,11,12,13,14,15,16,17,18,19,20"</formula1>
    </dataValidation>
    <dataValidation type="list" operator="equal" allowBlank="1" showErrorMessage="1" sqref="BQ63:BQ64">
      <formula1>"1,2,3,4,5,6,7,8,9,10,11,12,13,14,15,16,17,18,19,20"</formula1>
    </dataValidation>
    <dataValidation type="list" operator="equal" allowBlank="1" showErrorMessage="1" sqref="BT64">
      <formula1>"1,2,3,4,5,6,7,8,9,10,11,12,13,14,15,16,17,18,19,20"</formula1>
    </dataValidation>
    <dataValidation type="list" operator="equal" allowBlank="1" showErrorMessage="1" sqref="BZ71:BZ72">
      <formula1>"1,2,3,4,5,6,7,8,9,10,11,12,13,14,15,16,17,18,19,20"</formula1>
    </dataValidation>
    <dataValidation type="list" operator="equal" allowBlank="1" showErrorMessage="1" sqref="CL76">
      <formula1>"1,2,3,4,5,6,7,8,9,10,11,12,13,14,15,16,17,18,19,20"</formula1>
    </dataValidation>
    <dataValidation type="list" operator="equal" allowBlank="1" showErrorMessage="1" sqref="F67:F68">
      <formula1>"1,2,3,4,5,6,7,8,9,10,11,12,13,14,15,16,17,18,19,20"</formula1>
    </dataValidation>
    <dataValidation type="list" operator="equal" allowBlank="1" showErrorMessage="1" sqref="BB64">
      <formula1>"1,2,3,4,5,6,7,8,9,10,11,12,13,14,15,16,17,18,19,20"</formula1>
    </dataValidation>
    <dataValidation type="list" operator="equal" allowBlank="1" showErrorMessage="1" sqref="BK68">
      <formula1>"1,2,3,4,5,6,7,8,9,10,11,12,13,14,15,16,17,18,19,20"</formula1>
    </dataValidation>
    <dataValidation type="list" operator="equal" allowBlank="1" showErrorMessage="1" sqref="AY63:AY64">
      <formula1>"1,2,3,4,5,6,7,8,9,10,11,12,13,14,15,16,17,18,19,20"</formula1>
    </dataValidation>
    <dataValidation type="list" operator="equal" allowBlank="1" showErrorMessage="1" sqref="AP63:AP64">
      <formula1>"1,2,3,4,5,6,7,8,9,10,11,12,13,14,15,16,17,18,19,20"</formula1>
    </dataValidation>
    <dataValidation type="list" operator="equal" allowBlank="1" showErrorMessage="1" sqref="AS68">
      <formula1>"1,2,3,4,5,6,7,8,9,10,11,12,13,14,15,16,17,18,19,20"</formula1>
    </dataValidation>
    <dataValidation type="list" operator="equal" allowBlank="1" showErrorMessage="1" sqref="BH79:BH80">
      <formula1>"1,2,3,4,5,6,7,8,9,10,11,12,13,14,15,16,17,18,19,20"</formula1>
    </dataValidation>
    <dataValidation type="list" operator="equal" allowBlank="1" showErrorMessage="1" sqref="I80">
      <formula1>"1,2,3,4,5,6,7,8,9,10,11,12,13,14,15,16,17,18,19,20"</formula1>
    </dataValidation>
    <dataValidation type="list" operator="equal" allowBlank="1" showErrorMessage="1" sqref="X63:X64">
      <formula1>"1,2,3,4,5,6,7,8,9,10,11,12,13,14,15,16,17,18,19,20"</formula1>
    </dataValidation>
    <dataValidation type="list" operator="equal" allowBlank="1" showErrorMessage="1" sqref="AP79:AP80">
      <formula1>"1,2,3,4,5,6,7,8,9,10,11,12,13,14,15,16,17,18,19,20"</formula1>
    </dataValidation>
    <dataValidation type="list" operator="equal" allowBlank="1" showErrorMessage="1" sqref="AA68">
      <formula1>"1,2,3,4,5,6,7,8,9,10,11,12,13,14,15,16,17,18,19,20"</formula1>
    </dataValidation>
    <dataValidation type="list" operator="equal" allowBlank="1" showErrorMessage="1" sqref="R64">
      <formula1>"1,2,3,4,5,6,7,8,9,10,11,12,13,14,15,16,17,18,19,20"</formula1>
    </dataValidation>
    <dataValidation type="list" operator="equal" allowBlank="1" showErrorMessage="1" sqref="AA80">
      <formula1>"1,2,3,4,5,6,7,8,9,10,11,12,13,14,15,16,17,18,19,20"</formula1>
    </dataValidation>
    <dataValidation type="list" operator="equal" allowBlank="1" showErrorMessage="1" sqref="BK76">
      <formula1>"1,2,3,4,5,6,7,8,9,10,11,12,13,14,15,16,17,18,19,20"</formula1>
    </dataValidation>
    <dataValidation type="list" operator="equal" allowBlank="1" showErrorMessage="1" sqref="BZ79:BZ80">
      <formula1>"1,2,3,4,5,6,7,8,9,10,11,12,13,14,15,16,17,18,19,20"</formula1>
    </dataValidation>
    <dataValidation type="list" operator="equal" allowBlank="1" showErrorMessage="1" sqref="G76:H77">
      <formula1>#REF!</formula1>
    </dataValidation>
    <dataValidation type="list" operator="equal" allowBlank="1" showErrorMessage="1" sqref="CL55">
      <formula1>KIFEKOI!$CR$1:$CR$3</formula1>
    </dataValidation>
    <dataValidation type="list" operator="equal" allowBlank="1" showErrorMessage="1" sqref="A59">
      <formula1>KIFEKOI!$CR$1:$CR$2</formula1>
    </dataValidation>
    <dataValidation type="list" operator="equal" allowBlank="1" showErrorMessage="1" sqref="CA64:CB65">
      <formula1>#REF!</formula1>
    </dataValidation>
    <dataValidation type="list" operator="equal" allowBlank="1" showErrorMessage="1" sqref="CL59">
      <formula1>KIFEKOI!$CR$1:$CR$3</formula1>
    </dataValidation>
    <dataValidation type="list" operator="equal" allowBlank="1" showErrorMessage="1" sqref="O39:O40">
      <formula1>"1,2,3,4,5,6,7,8,9,10,11,12,13,14,15,16,17,18,19,20"</formula1>
    </dataValidation>
    <dataValidation type="list" operator="equal" allowBlank="1" showErrorMessage="1" sqref="CL11">
      <formula1>KIFEKOI!$CR$1:$CR$3</formula1>
    </dataValidation>
    <dataValidation type="list" operator="equal" allowBlank="1" showErrorMessage="1" sqref="CA39:CB39">
      <formula1>TEXT(NOW(),"hh:mm:ss")</formula1>
    </dataValidation>
    <dataValidation type="list" operator="equal" allowBlank="1" showErrorMessage="1" sqref="BI12:BJ13">
      <formula1>#REF!</formula1>
    </dataValidation>
    <dataValidation type="list" operator="equal" allowBlank="1" showErrorMessage="1" sqref="CC16">
      <formula1>"1,2,3,4,5,6,7,8,9,10,11,12,13,14,15,16,17,18,19,20"</formula1>
    </dataValidation>
    <dataValidation type="list" operator="equal" allowBlank="1" showErrorMessage="1" sqref="CL39">
      <formula1>KIFEKOI!$CR$1:$CR$3</formula1>
    </dataValidation>
    <dataValidation type="list" operator="equal" allowBlank="1" showErrorMessage="1" sqref="CL15">
      <formula1>KIFEKOI!$CR$1:$CR$3</formula1>
    </dataValidation>
    <dataValidation type="list" operator="equal" allowBlank="1" showErrorMessage="1" sqref="CL19">
      <formula1>KIFEKOI!$CR$1:$CR$3</formula1>
    </dataValidation>
    <dataValidation type="list" operator="equal" allowBlank="1" showErrorMessage="1" sqref="CL51">
      <formula1>KIFEKOI!$CR$1:$CR$3</formula1>
    </dataValidation>
    <dataValidation type="list" operator="equal" allowBlank="1" showErrorMessage="1" sqref="P64:Q65">
      <formula1>#REF!</formula1>
    </dataValidation>
    <dataValidation type="list" operator="equal" allowBlank="1" showErrorMessage="1" sqref="AQ72:AR73">
      <formula1>#REF!</formula1>
    </dataValidation>
    <dataValidation type="list" operator="equal" allowBlank="1" showErrorMessage="1" sqref="A55">
      <formula1>KIFEKOI!$CR$1:$CR$2</formula1>
    </dataValidation>
    <dataValidation type="list" operator="equal" allowBlank="1" showErrorMessage="1" sqref="A63">
      <formula1>KIFEKOI!$CR$1:$CR$2</formula1>
    </dataValidation>
    <dataValidation type="list" operator="equal" allowBlank="1" showErrorMessage="1" sqref="CL47">
      <formula1>KIFEKOI!$CR$1:$CR$3</formula1>
    </dataValidation>
    <dataValidation type="list" operator="equal" allowBlank="1" showErrorMessage="1" sqref="CL7">
      <formula1>KIFEKOI!$CR$1:$CR$3</formula1>
    </dataValidation>
    <dataValidation type="list" operator="equal" allowBlank="1" showErrorMessage="1" sqref="G27:H27">
      <formula1>TEXT(NOW(),"hh:mm:ss")</formula1>
    </dataValidation>
    <dataValidation type="list" operator="equal" allowBlank="1" showErrorMessage="1" sqref="CL43">
      <formula1>KIFEKOI!$CR$1:$CR$3</formula1>
    </dataValidation>
    <dataValidation type="list" operator="equal" allowBlank="1" showErrorMessage="1" sqref="CA56:CB57">
      <formula1>#REF!</formula1>
    </dataValidation>
    <dataValidation type="list" operator="equal" allowBlank="1" showErrorMessage="1" sqref="AZ7:BA7">
      <formula1>TEXT(NOW(),"hh:mm:ss")</formula1>
    </dataValidation>
    <dataValidation type="list" operator="equal" allowBlank="1" showErrorMessage="1" sqref="AZ3:BA3">
      <formula1>TEXT(NOW(),"hh:mm:ss")</formula1>
    </dataValidation>
    <dataValidation type="list" operator="equal" allowBlank="1" showErrorMessage="1" sqref="BI11:BJ11">
      <formula1>TEXT(NOW(),"hh:mm:ss")</formula1>
    </dataValidation>
    <dataValidation type="list" operator="equal" allowBlank="1" showErrorMessage="1" sqref="BR11:BS11">
      <formula1>TEXT(NOW(),"hh:mm:ss")</formula1>
    </dataValidation>
    <dataValidation type="list" operator="equal" allowBlank="1" showErrorMessage="1" sqref="CL3">
      <formula1>KIFEKOI!$CR$1:$CR$3</formula1>
    </dataValidation>
    <dataValidation type="list" operator="equal" allowBlank="1" showErrorMessage="1" sqref="AQ64:AR65">
      <formula1>#REF!</formula1>
    </dataValidation>
    <dataValidation type="list" operator="equal" allowBlank="1" showErrorMessage="1" sqref="X3:X4">
      <formula1>"1,2,3,4,5,6,7,8,9,10,11,12,13,14,15,16,17,18,19,20"</formula1>
    </dataValidation>
    <dataValidation type="list" operator="equal" allowBlank="1" showErrorMessage="1" sqref="G72:H73">
      <formula1>#REF!</formula1>
    </dataValidation>
    <dataValidation type="list" operator="equal" allowBlank="1" showErrorMessage="1" sqref="A3">
      <formula1>KIFEKOI!$CR$1:$CR$2</formula1>
    </dataValidation>
    <dataValidation type="list" operator="equal" allowBlank="1" showErrorMessage="1" sqref="CJ72:CK73">
      <formula1>#REF!</formula1>
    </dataValidation>
    <dataValidation type="list" operator="equal" allowBlank="1" showErrorMessage="1" sqref="BI7:BJ7">
      <formula1>TEXT(NOW(),"hh:mm:ss")</formula1>
    </dataValidation>
    <dataValidation type="list" operator="equal" allowBlank="1" showErrorMessage="1" sqref="AZ68:BA69">
      <formula1>#REF!</formula1>
    </dataValidation>
    <dataValidation type="list" operator="equal" allowBlank="1" showErrorMessage="1" sqref="CA72:CB73">
      <formula1>#REF!</formula1>
    </dataValidation>
    <dataValidation type="list" operator="equal" allowBlank="1" showErrorMessage="1" sqref="AZ11:BA11">
      <formula1>TEXT(NOW(),"hh:mm:ss")</formula1>
    </dataValidation>
    <dataValidation type="list" operator="equal" allowBlank="1" showErrorMessage="1" sqref="BR7:BS7">
      <formula1>TEXT(NOW(),"hh:mm:ss")</formula1>
    </dataValidation>
    <dataValidation type="list" operator="equal" allowBlank="1" showErrorMessage="1" sqref="AQ11:AR11">
      <formula1>TEXT(NOW(),"hh:mm:ss")</formula1>
    </dataValidation>
    <dataValidation type="list" operator="equal" allowBlank="1" showErrorMessage="1" sqref="BR68:BS69">
      <formula1>#REF!</formula1>
    </dataValidation>
    <dataValidation type="list" operator="equal" allowBlank="1" showErrorMessage="1" sqref="CA11:CB11">
      <formula1>TEXT(NOW(),"hh:mm:ss")</formula1>
    </dataValidation>
    <dataValidation type="list" operator="equal" allowBlank="1" showErrorMessage="1" sqref="BR3:BS3">
      <formula1>TEXT(NOW(),"hh:mm:ss")</formula1>
    </dataValidation>
    <dataValidation type="list" operator="equal" allowBlank="1" showErrorMessage="1" sqref="BR55:BS55">
      <formula1>TEXT(NOW(),"hh:mm:ss")</formula1>
    </dataValidation>
    <dataValidation type="list" operator="equal" allowBlank="1" showErrorMessage="1" sqref="A67">
      <formula1>KIFEKOI!$CR$1:$CR$2</formula1>
    </dataValidation>
    <dataValidation type="list" operator="equal" allowBlank="1" showErrorMessage="1" sqref="R63">
      <formula1>KIFEKOI!$CR$1:$CR$3</formula1>
    </dataValidation>
    <dataValidation type="list" operator="equal" allowBlank="1" showErrorMessage="1" sqref="AJ64">
      <formula1>"1,2,3,4,5,6,7,8,9,10,11,12,13,14,15,16,17,18,19,20"</formula1>
    </dataValidation>
    <dataValidation type="list" operator="equal" allowBlank="1" showErrorMessage="1" sqref="G67:H67">
      <formula1>TEXT(NOW(),"hh:mm:ss")</formula1>
    </dataValidation>
    <dataValidation type="list" operator="equal" allowBlank="1" showErrorMessage="1" sqref="AQ67:AR67">
      <formula1>TEXT(NOW(),"hh:mm:ss")</formula1>
    </dataValidation>
    <dataValidation type="list" operator="equal" allowBlank="1" showErrorMessage="1" sqref="BR71:BS71">
      <formula1>TEXT(NOW(),"hh:mm:ss")</formula1>
    </dataValidation>
    <dataValidation type="list" operator="equal" allowBlank="1" showErrorMessage="1" sqref="CL64">
      <formula1>"1,2,3,4,5,6,7,8,9,10,11,12,13,14,15,16,17,18,19,20"</formula1>
    </dataValidation>
    <dataValidation type="list" operator="equal" allowBlank="1" showErrorMessage="1" sqref="CJ7:CK7">
      <formula1>TEXT(NOW(),"hh:mm:ss")</formula1>
    </dataValidation>
    <dataValidation type="list" operator="equal" allowBlank="1" showErrorMessage="1" sqref="BB55">
      <formula1>KIFEKOI!$CR$1:$CR$3</formula1>
    </dataValidation>
    <dataValidation type="list" operator="equal" allowBlank="1" showErrorMessage="1" sqref="AZ15:BA15">
      <formula1>TEXT(NOW(),"hh:mm:ss")</formula1>
    </dataValidation>
    <dataValidation type="list" operator="equal" allowBlank="1" showErrorMessage="1" sqref="AJ59">
      <formula1>KIFEKOI!$CR$1:$CR$3</formula1>
    </dataValidation>
    <dataValidation type="list" operator="equal" allowBlank="1" showErrorMessage="1" sqref="F31:F32">
      <formula1>"1,2,3,4,5,6,7,8,9,10,11,12,13,14,15,16,17,18,19,20"</formula1>
    </dataValidation>
    <dataValidation type="list" operator="equal" allowBlank="1" showErrorMessage="1" sqref="AA19">
      <formula1>KIFEKOI!$CR$1:$CR$3</formula1>
    </dataValidation>
    <dataValidation type="list" operator="equal" allowBlank="1" showErrorMessage="1" sqref="Y59:Z59">
      <formula1>TEXT(NOW(),"hh:mm:ss")</formula1>
    </dataValidation>
    <dataValidation type="list" operator="equal" allowBlank="1" showErrorMessage="1" sqref="AQ51:AR51">
      <formula1>TEXT(NOW(),"hh:mm:ss")</formula1>
    </dataValidation>
    <dataValidation type="list" operator="equal" allowBlank="1" showErrorMessage="1" sqref="R7">
      <formula1>KIFEKOI!$CR$1:$CR$3</formula1>
    </dataValidation>
    <dataValidation type="list" operator="equal" allowBlank="1" showErrorMessage="1" sqref="I47">
      <formula1>KIFEKOI!$CR$1:$CR$3</formula1>
    </dataValidation>
    <dataValidation type="list" operator="equal" allowBlank="1" showErrorMessage="1" sqref="P55:Q55">
      <formula1>TEXT(NOW(),"hh:mm:ss")</formula1>
    </dataValidation>
    <dataValidation type="list" operator="equal" allowBlank="1" showErrorMessage="1" sqref="AS55">
      <formula1>KIFEKOI!$CR$1:$CR$3</formula1>
    </dataValidation>
    <dataValidation type="list" operator="equal" allowBlank="1" showErrorMessage="1" sqref="BT47">
      <formula1>KIFEKOI!$CR$1:$CR$3</formula1>
    </dataValidation>
    <dataValidation type="list" operator="equal" allowBlank="1" showErrorMessage="1" sqref="AZ55:BA55">
      <formula1>TEXT(NOW(),"hh:mm:ss")</formula1>
    </dataValidation>
    <dataValidation type="list" operator="equal" allowBlank="1" showErrorMessage="1" sqref="BT59">
      <formula1>KIFEKOI!$CR$1:$CR$3</formula1>
    </dataValidation>
    <dataValidation type="list" operator="equal" allowBlank="1" showErrorMessage="1" sqref="AS51">
      <formula1>KIFEKOI!$CR$1:$CR$3</formula1>
    </dataValidation>
    <dataValidation type="list" operator="equal" allowBlank="1" showErrorMessage="1" sqref="BK55">
      <formula1>KIFEKOI!$CR$1:$CR$3</formula1>
    </dataValidation>
    <dataValidation type="list" operator="equal" allowBlank="1" showErrorMessage="1" sqref="AS16">
      <formula1>"1,2,3,4,5,6,7,8,9,10,11,12,13,14,15,16,17,18,19,20"</formula1>
    </dataValidation>
    <dataValidation type="list" operator="equal" allowBlank="1" showErrorMessage="1" sqref="AY27:AY28">
      <formula1>"1,2,3,4,5,6,7,8,9,10,11,12,13,14,15,16,17,18,19,20"</formula1>
    </dataValidation>
    <dataValidation type="list" operator="equal" allowBlank="1" showErrorMessage="1" sqref="BR59:BS59">
      <formula1>TEXT(NOW(),"hh:mm:ss")</formula1>
    </dataValidation>
    <dataValidation type="list" operator="equal" allowBlank="1" showErrorMessage="1" sqref="I24">
      <formula1>"1,2,3,4,5,6,7,8,9,10,11,12,13,14,15,16,17,18,19,20"</formula1>
    </dataValidation>
    <dataValidation type="list" operator="equal" allowBlank="1" showErrorMessage="1" sqref="R55">
      <formula1>KIFEKOI!$CR$1:$CR$3</formula1>
    </dataValidation>
    <dataValidation type="list" operator="equal" allowBlank="1" showErrorMessage="1" sqref="AJ28">
      <formula1>"1,2,3,4,5,6,7,8,9,10,11,12,13,14,15,16,17,18,19,20"</formula1>
    </dataValidation>
    <dataValidation type="list" operator="equal" allowBlank="1" showErrorMessage="1" sqref="I51">
      <formula1>KIFEKOI!$CR$1:$CR$3</formula1>
    </dataValidation>
    <dataValidation type="list" operator="equal" allowBlank="1" showErrorMessage="1" sqref="R47">
      <formula1>KIFEKOI!$CR$1:$CR$3</formula1>
    </dataValidation>
    <dataValidation type="list" operator="equal" allowBlank="1" showErrorMessage="1" sqref="R51">
      <formula1>KIFEKOI!$CR$1:$CR$3</formula1>
    </dataValidation>
    <dataValidation type="list" operator="equal" allowBlank="1" showErrorMessage="1" sqref="AS24">
      <formula1>"1,2,3,4,5,6,7,8,9,10,11,12,13,14,15,16,17,18,19,20"</formula1>
    </dataValidation>
    <dataValidation type="list" operator="equal" allowBlank="1" showErrorMessage="1" sqref="AA28">
      <formula1>"1,2,3,4,5,6,7,8,9,10,11,12,13,14,15,16,17,18,19,20"</formula1>
    </dataValidation>
    <dataValidation type="list" operator="equal" allowBlank="1" showErrorMessage="1" sqref="A71">
      <formula1>KIFEKOI!$CR$1:$CR$2</formula1>
    </dataValidation>
    <dataValidation type="list" operator="equal" allowBlank="1" showErrorMessage="1" sqref="BI59:BJ59">
      <formula1>TEXT(NOW(),"hh:mm:ss")</formula1>
    </dataValidation>
    <dataValidation type="list" operator="equal" allowBlank="1" showErrorMessage="1" sqref="CA75:CB75">
      <formula1>TEXT(NOW(),"hh:mm:ss")</formula1>
    </dataValidation>
    <dataValidation type="list" operator="equal" allowBlank="1" showErrorMessage="1" sqref="AP51:AP52">
      <formula1>"1,2,3,4,5,6,7,8,9,10,11,12,13,14,15,16,17,18,19,20"</formula1>
    </dataValidation>
    <dataValidation type="list" operator="equal" allowBlank="1" showErrorMessage="1" sqref="G63:H63">
      <formula1>TEXT(NOW(),"hh:mm:ss")</formula1>
    </dataValidation>
    <dataValidation type="list" operator="equal" allowBlank="1" showErrorMessage="1" sqref="AH71:AI71">
      <formula1>TEXT(NOW(),"hh:mm:ss")</formula1>
    </dataValidation>
    <dataValidation type="list" operator="equal" allowBlank="1" showErrorMessage="1" sqref="AQ59:AR59">
      <formula1>TEXT(NOW(),"hh:mm:ss")</formula1>
    </dataValidation>
    <dataValidation type="list" operator="equal" allowBlank="1" showErrorMessage="1" sqref="P67:Q67">
      <formula1>TEXT(NOW(),"hh:mm:ss")</formula1>
    </dataValidation>
    <dataValidation type="list" operator="equal" allowBlank="1" showErrorMessage="1" sqref="AP67:AP68">
      <formula1>"1,2,3,4,5,6,7,8,9,10,11,12,13,14,15,16,17,18,19,20"</formula1>
    </dataValidation>
    <dataValidation type="list" operator="equal" allowBlank="1" showErrorMessage="1" sqref="Y63:Z63">
      <formula1>TEXT(NOW(),"hh:mm:ss")</formula1>
    </dataValidation>
    <dataValidation type="list" operator="equal" allowBlank="1" showErrorMessage="1" sqref="A79">
      <formula1>KIFEKOI!$CR$1:$CR$2</formula1>
    </dataValidation>
    <dataValidation type="list" operator="equal" allowBlank="1" showErrorMessage="1" sqref="P56:Q57">
      <formula1>#REF!</formula1>
    </dataValidation>
    <dataValidation type="list" operator="equal" allowBlank="1" showErrorMessage="1" sqref="CA52:CB53">
      <formula1>#REF!</formula1>
    </dataValidation>
    <dataValidation type="list" operator="equal" allowBlank="1" showErrorMessage="1" sqref="AQ44:AR45">
      <formula1>#REF!</formula1>
    </dataValidation>
    <dataValidation type="list" operator="equal" allowBlank="1" showErrorMessage="1" sqref="I20">
      <formula1>"1,2,3,4,5,6,7,8,9,10,11,12,13,14,15,16,17,18,19,20"</formula1>
    </dataValidation>
    <dataValidation type="list" operator="equal" allowBlank="1" showErrorMessage="1" sqref="BB8">
      <formula1>"1,2,3,4,5,6,7,8,9,10,11,12,13,14,15,16,17,18,19,20"</formula1>
    </dataValidation>
    <dataValidation type="list" operator="equal" allowBlank="1" showErrorMessage="1" sqref="BT16">
      <formula1>"1,2,3,4,5,6,7,8,9,10,11,12,13,14,15,16,17,18,19,20"</formula1>
    </dataValidation>
    <dataValidation type="list" operator="equal" allowBlank="1" showErrorMessage="1" sqref="AS4">
      <formula1>"1,2,3,4,5,6,7,8,9,10,11,12,13,14,15,16,17,18,19,20"</formula1>
    </dataValidation>
    <dataValidation type="list" operator="equal" allowBlank="1" showErrorMessage="1" sqref="BR27:BS27">
      <formula1>TEXT(NOW(),"hh:mm:ss")</formula1>
    </dataValidation>
    <dataValidation type="list" operator="equal" allowBlank="1" showErrorMessage="1" sqref="C7:C9">
      <formula1>PARAMETRES!$B$4:$B$43</formula1>
    </dataValidation>
    <dataValidation type="list" operator="equal" allowBlank="1" showErrorMessage="1" sqref="AH40:AI41">
      <formula1>#REF!</formula1>
    </dataValidation>
    <dataValidation type="list" operator="equal" allowBlank="1" showErrorMessage="1" sqref="O3:O4">
      <formula1>"1,2,3,4,5,6,7,8,9,10,11,12,13,14,15,16,17,18,19,20"</formula1>
    </dataValidation>
    <dataValidation type="list" operator="equal" allowBlank="1" showErrorMessage="1" sqref="F3:F4">
      <formula1>"1,2,3,4,5,6,7,8,9,10,11,12,13,14,15,16,17,18,19,20"</formula1>
    </dataValidation>
    <dataValidation type="list" operator="equal" allowBlank="1" showErrorMessage="1" sqref="O7:O8">
      <formula1>"1,2,3,4,5,6,7,8,9,10,11,12,13,14,15,16,17,18,19,20"</formula1>
    </dataValidation>
    <dataValidation type="list" operator="equal" allowBlank="1" showErrorMessage="1" sqref="C63:C65">
      <formula1>PARAMETRES!$B$4:$B$43</formula1>
    </dataValidation>
    <dataValidation type="list" operator="equal" allowBlank="1" showErrorMessage="1" sqref="BK71">
      <formula1>KIFEKOI!$CR$1:$CR$3</formula1>
    </dataValidation>
    <dataValidation type="list" operator="equal" allowBlank="1" showErrorMessage="1" sqref="R80">
      <formula1>"1,2,3,4,5,6,7,8,9,10,11,12,13,14,15,16,17,18,19,20"</formula1>
    </dataValidation>
    <dataValidation type="list" operator="equal" allowBlank="1" showErrorMessage="1" sqref="Y48:Z49">
      <formula1>#REF!</formula1>
    </dataValidation>
    <dataValidation type="list" operator="equal" allowBlank="1" showErrorMessage="1" sqref="CI39:CI40">
      <formula1>"1,2,3,4,5,6,7,8,9,10,11,12,13,14,15,16,17,18,19,20"</formula1>
    </dataValidation>
    <dataValidation type="list" operator="equal" allowBlank="1" showErrorMessage="1" sqref="BB31">
      <formula1>KIFEKOI!$CR$1:$CR$3</formula1>
    </dataValidation>
    <dataValidation type="list" operator="equal" allowBlank="1" showErrorMessage="1" sqref="CL24">
      <formula1>"1,2,3,4,5,6,7,8,9,10,11,12,13,14,15,16,17,18,19,20"</formula1>
    </dataValidation>
    <dataValidation type="list" operator="equal" allowBlank="1" showErrorMessage="1" sqref="R31">
      <formula1>KIFEKOI!$CR$1:$CR$3</formula1>
    </dataValidation>
    <dataValidation type="list" operator="equal" allowBlank="1" showErrorMessage="1" sqref="CL44">
      <formula1>"1,2,3,4,5,6,7,8,9,10,11,12,13,14,15,16,17,18,19,20"</formula1>
    </dataValidation>
    <dataValidation type="list" operator="equal" allowBlank="1" showErrorMessage="1" sqref="X47:X48">
      <formula1>"1,2,3,4,5,6,7,8,9,10,11,12,13,14,15,16,17,18,19,20"</formula1>
    </dataValidation>
    <dataValidation type="list" operator="equal" allowBlank="1" showErrorMessage="1" sqref="BQ79:BQ80">
      <formula1>"1,2,3,4,5,6,7,8,9,10,11,12,13,14,15,16,17,18,19,20"</formula1>
    </dataValidation>
    <dataValidation type="list" operator="equal" allowBlank="1" showErrorMessage="1" sqref="C67:C69">
      <formula1>PARAMETRES!$B$4:$B$43</formula1>
    </dataValidation>
    <dataValidation type="list" operator="equal" allowBlank="1" showErrorMessage="1" sqref="AJ80">
      <formula1>"1,2,3,4,5,6,7,8,9,10,11,12,13,14,15,16,17,18,19,20"</formula1>
    </dataValidation>
    <dataValidation type="list" operator="equal" allowBlank="1" showErrorMessage="1" sqref="AG79:AG80">
      <formula1>"1,2,3,4,5,6,7,8,9,10,11,12,13,14,15,16,17,18,19,20"</formula1>
    </dataValidation>
    <dataValidation type="list" operator="equal" allowBlank="1" showErrorMessage="1" sqref="AS80">
      <formula1>"1,2,3,4,5,6,7,8,9,10,11,12,13,14,15,16,17,18,19,20"</formula1>
    </dataValidation>
    <dataValidation type="list" operator="equal" allowBlank="1" showErrorMessage="1" sqref="BB80">
      <formula1>"1,2,3,4,5,6,7,8,9,10,11,12,13,14,15,16,17,18,19,20"</formula1>
    </dataValidation>
    <dataValidation type="list" operator="equal" allowBlank="1" showErrorMessage="1" sqref="BK80">
      <formula1>"1,2,3,4,5,6,7,8,9,10,11,12,13,14,15,16,17,18,19,20"</formula1>
    </dataValidation>
    <dataValidation type="list" operator="equal" allowBlank="1" showErrorMessage="1" sqref="CC80">
      <formula1>"1,2,3,4,5,6,7,8,9,10,11,12,13,14,15,16,17,18,19,20"</formula1>
    </dataValidation>
    <dataValidation type="list" operator="equal" allowBlank="1" showErrorMessage="1" sqref="BB76">
      <formula1>"1,2,3,4,5,6,7,8,9,10,11,12,13,14,15,16,17,18,19,20"</formula1>
    </dataValidation>
    <dataValidation type="list" operator="equal" allowBlank="1" showErrorMessage="1" sqref="C71:C73">
      <formula1>PARAMETRES!$B$4:$B$43</formula1>
    </dataValidation>
    <dataValidation type="list" operator="equal" allowBlank="1" showErrorMessage="1" sqref="F79:F80">
      <formula1>"1,2,3,4,5,6,7,8,9,10,11,12,13,14,15,16,17,18,19,20"</formula1>
    </dataValidation>
    <dataValidation type="list" operator="equal" allowBlank="1" showErrorMessage="1" sqref="C75:C77">
      <formula1>PARAMETRES!$B$4:$B$43</formula1>
    </dataValidation>
    <dataValidation type="list" operator="equal" allowBlank="1" showErrorMessage="1" sqref="I72">
      <formula1>"1,2,3,4,5,6,7,8,9,10,11,12,13,14,15,16,17,18,19,20"</formula1>
    </dataValidation>
    <dataValidation type="list" operator="equal" allowBlank="1" showErrorMessage="1" sqref="I76">
      <formula1>"1,2,3,4,5,6,7,8,9,10,11,12,13,14,15,16,17,18,19,20"</formula1>
    </dataValidation>
    <dataValidation type="list" operator="equal" allowBlank="1" showErrorMessage="1" sqref="AY79:AY80">
      <formula1>"1,2,3,4,5,6,7,8,9,10,11,12,13,14,15,16,17,18,19,20"</formula1>
    </dataValidation>
    <dataValidation type="list" operator="equal" allowBlank="1" showErrorMessage="1" sqref="BT80">
      <formula1>"1,2,3,4,5,6,7,8,9,10,11,12,13,14,15,16,17,18,19,20"</formula1>
    </dataValidation>
    <dataValidation type="list" operator="equal" allowBlank="1" showErrorMessage="1" sqref="BR52:BS53">
      <formula1>#REF!</formula1>
    </dataValidation>
    <dataValidation type="list" operator="equal" allowBlank="1" showErrorMessage="1" sqref="AJ8">
      <formula1>"1,2,3,4,5,6,7,8,9,10,11,12,13,14,15,16,17,18,19,20"</formula1>
    </dataValidation>
    <dataValidation type="list" operator="equal" allowBlank="1" showErrorMessage="1" sqref="Y28:Z29">
      <formula1>#REF!</formula1>
    </dataValidation>
    <dataValidation type="list" operator="equal" allowBlank="1" showErrorMessage="1" sqref="AP3:AP4">
      <formula1>"1,2,3,4,5,6,7,8,9,10,11,12,13,14,15,16,17,18,19,20"</formula1>
    </dataValidation>
    <dataValidation type="list" operator="equal" allowBlank="1" showErrorMessage="1" sqref="AY43:AY44">
      <formula1>"1,2,3,4,5,6,7,8,9,10,11,12,13,14,15,16,17,18,19,20"</formula1>
    </dataValidation>
    <dataValidation type="list" operator="equal" allowBlank="1" showErrorMessage="1" sqref="BB12">
      <formula1>"1,2,3,4,5,6,7,8,9,10,11,12,13,14,15,16,17,18,19,20"</formula1>
    </dataValidation>
    <dataValidation type="list" operator="equal" allowBlank="1" showErrorMessage="1" sqref="R24">
      <formula1>"1,2,3,4,5,6,7,8,9,10,11,12,13,14,15,16,17,18,19,20"</formula1>
    </dataValidation>
    <dataValidation type="list" operator="equal" allowBlank="1" showErrorMessage="1" sqref="I16">
      <formula1>"1,2,3,4,5,6,7,8,9,10,11,12,13,14,15,16,17,18,19,20"</formula1>
    </dataValidation>
    <dataValidation type="list" operator="equal" allowBlank="1" showErrorMessage="1" sqref="AA24">
      <formula1>"1,2,3,4,5,6,7,8,9,10,11,12,13,14,15,16,17,18,19,20"</formula1>
    </dataValidation>
    <dataValidation type="list" operator="equal" allowBlank="1" showErrorMessage="1" sqref="BK28">
      <formula1>"1,2,3,4,5,6,7,8,9,10,11,12,13,14,15,16,17,18,19,20"</formula1>
    </dataValidation>
    <dataValidation type="list" operator="equal" allowBlank="1" showErrorMessage="1" sqref="O31:O32">
      <formula1>"1,2,3,4,5,6,7,8,9,10,11,12,13,14,15,16,17,18,19,20"</formula1>
    </dataValidation>
    <dataValidation type="list" operator="equal" allowBlank="1" showErrorMessage="1" sqref="CC32">
      <formula1>"1,2,3,4,5,6,7,8,9,10,11,12,13,14,15,16,17,18,19,20"</formula1>
    </dataValidation>
    <dataValidation type="list" operator="equal" allowBlank="1" showErrorMessage="1" sqref="CL40">
      <formula1>"1,2,3,4,5,6,7,8,9,10,11,12,13,14,15,16,17,18,19,20"</formula1>
    </dataValidation>
    <dataValidation type="list" operator="equal" allowBlank="1" showErrorMessage="1" sqref="BZ15:BZ16">
      <formula1>"1,2,3,4,5,6,7,8,9,10,11,12,13,14,15,16,17,18,19,20"</formula1>
    </dataValidation>
    <dataValidation type="list" operator="equal" allowBlank="1" showErrorMessage="1" sqref="AA8">
      <formula1>"1,2,3,4,5,6,7,8,9,10,11,12,13,14,15,16,17,18,19,20"</formula1>
    </dataValidation>
    <dataValidation type="list" operator="equal" allowBlank="1" showErrorMessage="1" sqref="R16">
      <formula1>"1,2,3,4,5,6,7,8,9,10,11,12,13,14,15,16,17,18,19,20"</formula1>
    </dataValidation>
    <dataValidation type="list" operator="equal" allowBlank="1" showErrorMessage="1" sqref="F19:F20">
      <formula1>"1,2,3,4,5,6,7,8,9,10,11,12,13,14,15,16,17,18,19,20"</formula1>
    </dataValidation>
    <dataValidation type="list" operator="equal" allowBlank="1" showErrorMessage="1" sqref="AJ16">
      <formula1>"1,2,3,4,5,6,7,8,9,10,11,12,13,14,15,16,17,18,19,20"</formula1>
    </dataValidation>
    <dataValidation type="list" operator="equal" allowBlank="1" showErrorMessage="1" sqref="BT20">
      <formula1>"1,2,3,4,5,6,7,8,9,10,11,12,13,14,15,16,17,18,19,20"</formula1>
    </dataValidation>
    <dataValidation type="list" operator="equal" allowBlank="1" showErrorMessage="1" sqref="O19:O20">
      <formula1>"1,2,3,4,5,6,7,8,9,10,11,12,13,14,15,16,17,18,19,20"</formula1>
    </dataValidation>
    <dataValidation type="list" operator="equal" allowBlank="1" showErrorMessage="1" sqref="AJ20">
      <formula1>"1,2,3,4,5,6,7,8,9,10,11,12,13,14,15,16,17,18,19,20"</formula1>
    </dataValidation>
    <dataValidation type="list" operator="equal" allowBlank="1" showErrorMessage="1" sqref="BQ43:BQ44">
      <formula1>"1,2,3,4,5,6,7,8,9,10,11,12,13,14,15,16,17,18,19,20"</formula1>
    </dataValidation>
    <dataValidation type="list" operator="equal" allowBlank="1" showErrorMessage="1" sqref="AA48">
      <formula1>"1,2,3,4,5,6,7,8,9,10,11,12,13,14,15,16,17,18,19,20"</formula1>
    </dataValidation>
    <dataValidation type="list" operator="equal" allowBlank="1" showErrorMessage="1" sqref="BT60">
      <formula1>"1,2,3,4,5,6,7,8,9,10,11,12,13,14,15,16,17,18,19,20"</formula1>
    </dataValidation>
    <dataValidation type="list" operator="equal" allowBlank="1" showErrorMessage="1" sqref="BQ59:BQ60">
      <formula1>"1,2,3,4,5,6,7,8,9,10,11,12,13,14,15,16,17,18,19,20"</formula1>
    </dataValidation>
    <dataValidation type="list" operator="equal" allowBlank="1" showErrorMessage="1" sqref="BT52">
      <formula1>"1,2,3,4,5,6,7,8,9,10,11,12,13,14,15,16,17,18,19,20"</formula1>
    </dataValidation>
    <dataValidation type="list" operator="equal" allowBlank="1" showErrorMessage="1" sqref="CI59:CI60">
      <formula1>"1,2,3,4,5,6,7,8,9,10,11,12,13,14,15,16,17,18,19,20"</formula1>
    </dataValidation>
    <dataValidation type="list" operator="equal" allowBlank="1" showErrorMessage="1" sqref="O23:O24">
      <formula1>"1,2,3,4,5,6,7,8,9,10,11,12,13,14,15,16,17,18,19,20"</formula1>
    </dataValidation>
    <dataValidation type="list" operator="equal" allowBlank="1" showErrorMessage="1" sqref="AS8">
      <formula1>"1,2,3,4,5,6,7,8,9,10,11,12,13,14,15,16,17,18,19,20"</formula1>
    </dataValidation>
    <dataValidation type="list" operator="equal" allowBlank="1" showErrorMessage="1" sqref="BB16">
      <formula1>"1,2,3,4,5,6,7,8,9,10,11,12,13,14,15,16,17,18,19,20"</formula1>
    </dataValidation>
    <dataValidation type="list" operator="equal" allowBlank="1" showErrorMessage="1" sqref="O27:O28">
      <formula1>"1,2,3,4,5,6,7,8,9,10,11,12,13,14,15,16,17,18,19,20"</formula1>
    </dataValidation>
    <dataValidation type="list" operator="equal" allowBlank="1" showErrorMessage="1" sqref="I56">
      <formula1>"1,2,3,4,5,6,7,8,9,10,11,12,13,14,15,16,17,18,19,20"</formula1>
    </dataValidation>
    <dataValidation type="list" operator="equal" allowBlank="1" showErrorMessage="1" sqref="Y8:Z9">
      <formula1>#REF!</formula1>
    </dataValidation>
    <dataValidation type="list" operator="equal" allowBlank="1" showErrorMessage="1" sqref="AY51:AY52">
      <formula1>"1,2,3,4,5,6,7,8,9,10,11,12,13,14,15,16,17,18,19,20"</formula1>
    </dataValidation>
    <dataValidation type="list" operator="equal" allowBlank="1" showErrorMessage="1" sqref="BB24">
      <formula1>"1,2,3,4,5,6,7,8,9,10,11,12,13,14,15,16,17,18,19,20"</formula1>
    </dataValidation>
    <dataValidation type="list" operator="equal" allowBlank="1" showErrorMessage="1" sqref="AP55:AP56">
      <formula1>"1,2,3,4,5,6,7,8,9,10,11,12,13,14,15,16,17,18,19,20"</formula1>
    </dataValidation>
    <dataValidation type="list" operator="equal" allowBlank="1" showErrorMessage="1" sqref="BK16">
      <formula1>"1,2,3,4,5,6,7,8,9,10,11,12,13,14,15,16,17,18,19,20"</formula1>
    </dataValidation>
    <dataValidation type="list" operator="equal" allowBlank="1" showErrorMessage="1" sqref="R20">
      <formula1>"1,2,3,4,5,6,7,8,9,10,11,12,13,14,15,16,17,18,19,20"</formula1>
    </dataValidation>
    <dataValidation type="list" operator="equal" allowBlank="1" showErrorMessage="1" sqref="AY23:AY24">
      <formula1>"1,2,3,4,5,6,7,8,9,10,11,12,13,14,15,16,17,18,19,20"</formula1>
    </dataValidation>
    <dataValidation type="list" operator="equal" allowBlank="1" showErrorMessage="1" sqref="BK52">
      <formula1>"1,2,3,4,5,6,7,8,9,10,11,12,13,14,15,16,17,18,19,20"</formula1>
    </dataValidation>
    <dataValidation type="list" operator="equal" allowBlank="1" showErrorMessage="1" sqref="F55:F56">
      <formula1>"1,2,3,4,5,6,7,8,9,10,11,12,13,14,15,16,17,18,19,20"</formula1>
    </dataValidation>
    <dataValidation type="list" operator="equal" allowBlank="1" showErrorMessage="1" sqref="AG59:AG60">
      <formula1>"1,2,3,4,5,6,7,8,9,10,11,12,13,14,15,16,17,18,19,20"</formula1>
    </dataValidation>
    <dataValidation type="list" operator="equal" allowBlank="1" showErrorMessage="1" sqref="AY19:AY20">
      <formula1>"1,2,3,4,5,6,7,8,9,10,11,12,13,14,15,16,17,18,19,20"</formula1>
    </dataValidation>
    <dataValidation type="list" operator="equal" allowBlank="1" showErrorMessage="1" sqref="X15:X16">
      <formula1>"1,2,3,4,5,6,7,8,9,10,11,12,13,14,15,16,17,18,19,20"</formula1>
    </dataValidation>
    <dataValidation type="list" operator="equal" allowBlank="1" showErrorMessage="1" sqref="AJ12">
      <formula1>"1,2,3,4,5,6,7,8,9,10,11,12,13,14,15,16,17,18,19,20"</formula1>
    </dataValidation>
    <dataValidation type="list" operator="equal" allowBlank="1" showErrorMessage="1" sqref="AY59:AY60">
      <formula1>"1,2,3,4,5,6,7,8,9,10,11,12,13,14,15,16,17,18,19,20"</formula1>
    </dataValidation>
    <dataValidation type="list" operator="equal" allowBlank="1" showErrorMessage="1" sqref="AS60">
      <formula1>"1,2,3,4,5,6,7,8,9,10,11,12,13,14,15,16,17,18,19,20"</formula1>
    </dataValidation>
    <dataValidation type="list" operator="equal" allowBlank="1" showErrorMessage="1" sqref="BB60">
      <formula1>"1,2,3,4,5,6,7,8,9,10,11,12,13,14,15,16,17,18,19,20"</formula1>
    </dataValidation>
    <dataValidation type="list" operator="equal" allowBlank="1" showErrorMessage="1" sqref="O59:O60">
      <formula1>"1,2,3,4,5,6,7,8,9,10,11,12,13,14,15,16,17,18,19,20"</formula1>
    </dataValidation>
    <dataValidation type="list" operator="equal" allowBlank="1" showErrorMessage="1" sqref="BB52">
      <formula1>"1,2,3,4,5,6,7,8,9,10,11,12,13,14,15,16,17,18,19,20"</formula1>
    </dataValidation>
    <dataValidation type="list" operator="equal" allowBlank="1" showErrorMessage="1" sqref="AA20">
      <formula1>"1,2,3,4,5,6,7,8,9,10,11,12,13,14,15,16,17,18,19,20"</formula1>
    </dataValidation>
    <dataValidation type="list" operator="equal" allowBlank="1" showErrorMessage="1" sqref="AG27:AG28">
      <formula1>"1,2,3,4,5,6,7,8,9,10,11,12,13,14,15,16,17,18,19,20"</formula1>
    </dataValidation>
    <dataValidation type="list" operator="equal" allowBlank="1" showErrorMessage="1" sqref="AG23:AG24">
      <formula1>"1,2,3,4,5,6,7,8,9,10,11,12,13,14,15,16,17,18,19,20"</formula1>
    </dataValidation>
    <dataValidation type="list" operator="equal" allowBlank="1" showErrorMessage="1" sqref="AS52">
      <formula1>"1,2,3,4,5,6,7,8,9,10,11,12,13,14,15,16,17,18,19,20"</formula1>
    </dataValidation>
    <dataValidation type="list" operator="equal" allowBlank="1" showErrorMessage="1" sqref="BK56">
      <formula1>"1,2,3,4,5,6,7,8,9,10,11,12,13,14,15,16,17,18,19,20"</formula1>
    </dataValidation>
    <dataValidation type="list" operator="equal" allowBlank="1" showErrorMessage="1" sqref="X59:X60">
      <formula1>"1,2,3,4,5,6,7,8,9,10,11,12,13,14,15,16,17,18,19,20"</formula1>
    </dataValidation>
    <dataValidation type="list" operator="equal" allowBlank="1" showErrorMessage="1" sqref="BI8:BJ9">
      <formula1>#REF!</formula1>
    </dataValidation>
    <dataValidation type="list" operator="equal" allowBlank="1" showErrorMessage="1" sqref="AP23:AP24">
      <formula1>"1,2,3,4,5,6,7,8,9,10,11,12,13,14,15,16,17,18,19,20"</formula1>
    </dataValidation>
    <dataValidation type="list" operator="equal" allowBlank="1" showErrorMessage="1" sqref="AA12">
      <formula1>"1,2,3,4,5,6,7,8,9,10,11,12,13,14,15,16,17,18,19,20"</formula1>
    </dataValidation>
    <dataValidation type="list" operator="equal" allowBlank="1" showErrorMessage="1" sqref="BH19:BH20">
      <formula1>"1,2,3,4,5,6,7,8,9,10,11,12,13,14,15,16,17,18,19,20"</formula1>
    </dataValidation>
    <dataValidation type="list" operator="equal" allowBlank="1" showErrorMessage="1" sqref="BQ15:BQ16">
      <formula1>"1,2,3,4,5,6,7,8,9,10,11,12,13,14,15,16,17,18,19,20"</formula1>
    </dataValidation>
    <dataValidation type="list" operator="equal" allowBlank="1" showErrorMessage="1" sqref="BT24">
      <formula1>"1,2,3,4,5,6,7,8,9,10,11,12,13,14,15,16,17,18,19,20"</formula1>
    </dataValidation>
    <dataValidation type="list" operator="equal" allowBlank="1" showErrorMessage="1" sqref="BZ55:BZ56">
      <formula1>"1,2,3,4,5,6,7,8,9,10,11,12,13,14,15,16,17,18,19,20"</formula1>
    </dataValidation>
    <dataValidation type="list" operator="equal" allowBlank="1" showErrorMessage="1" sqref="AS36">
      <formula1>"1,2,3,4,5,6,7,8,9,10,11,12,13,14,15,16,17,18,19,20"</formula1>
    </dataValidation>
    <dataValidation type="list" operator="equal" allowBlank="1" showErrorMessage="1" sqref="BK20">
      <formula1>"1,2,3,4,5,6,7,8,9,10,11,12,13,14,15,16,17,18,19,20"</formula1>
    </dataValidation>
    <dataValidation type="list" operator="equal" allowBlank="1" showErrorMessage="1" sqref="I68">
      <formula1>"1,2,3,4,5,6,7,8,9,10,11,12,13,14,15,16,17,18,19,20"</formula1>
    </dataValidation>
    <dataValidation type="list" operator="equal" allowBlank="1" showErrorMessage="1" sqref="BT44">
      <formula1>"1,2,3,4,5,6,7,8,9,10,11,12,13,14,15,16,17,18,19,20"</formula1>
    </dataValidation>
    <dataValidation type="list" operator="equal" allowBlank="1" showErrorMessage="1" sqref="BB36">
      <formula1>"1,2,3,4,5,6,7,8,9,10,11,12,13,14,15,16,17,18,19,20"</formula1>
    </dataValidation>
    <dataValidation type="list" operator="equal" allowBlank="1" showErrorMessage="1" sqref="AG19:AG20">
      <formula1>"1,2,3,4,5,6,7,8,9,10,11,12,13,14,15,16,17,18,19,20"</formula1>
    </dataValidation>
    <dataValidation type="list" operator="equal" allowBlank="1" showErrorMessage="1" sqref="BH43:BH44">
      <formula1>"1,2,3,4,5,6,7,8,9,10,11,12,13,14,15,16,17,18,19,20"</formula1>
    </dataValidation>
    <dataValidation type="list" operator="equal" allowBlank="1" showErrorMessage="1" sqref="CC20">
      <formula1>"1,2,3,4,5,6,7,8,9,10,11,12,13,14,15,16,17,18,19,20"</formula1>
    </dataValidation>
    <dataValidation type="list" operator="equal" allowBlank="1" showErrorMessage="1" sqref="F39:F40">
      <formula1>"1,2,3,4,5,6,7,8,9,10,11,12,13,14,15,16,17,18,19,20"</formula1>
    </dataValidation>
    <dataValidation type="list" operator="equal" allowBlank="1" showErrorMessage="1" sqref="BK24">
      <formula1>"1,2,3,4,5,6,7,8,9,10,11,12,13,14,15,16,17,18,19,20"</formula1>
    </dataValidation>
    <dataValidation type="list" operator="equal" allowBlank="1" showErrorMessage="1" sqref="CC40">
      <formula1>"1,2,3,4,5,6,7,8,9,10,11,12,13,14,15,16,17,18,19,20"</formula1>
    </dataValidation>
    <dataValidation type="list" operator="equal" allowBlank="1" showErrorMessage="1" sqref="BB44">
      <formula1>"1,2,3,4,5,6,7,8,9,10,11,12,13,14,15,16,17,18,19,20"</formula1>
    </dataValidation>
    <dataValidation type="list" operator="equal" allowBlank="1" showErrorMessage="1" sqref="BK64">
      <formula1>"1,2,3,4,5,6,7,8,9,10,11,12,13,14,15,16,17,18,19,20"</formula1>
    </dataValidation>
    <dataValidation type="list" operator="equal" allowBlank="1" showErrorMessage="1" sqref="BZ67:BZ68">
      <formula1>"1,2,3,4,5,6,7,8,9,10,11,12,13,14,15,16,17,18,19,20"</formula1>
    </dataValidation>
    <dataValidation type="list" operator="equal" allowBlank="1" showErrorMessage="1" sqref="F23:F24">
      <formula1>"1,2,3,4,5,6,7,8,9,10,11,12,13,14,15,16,17,18,19,20"</formula1>
    </dataValidation>
    <dataValidation type="list" operator="equal" allowBlank="1" showErrorMessage="1" sqref="AY15:AY16">
      <formula1>"1,2,3,4,5,6,7,8,9,10,11,12,13,14,15,16,17,18,19,20"</formula1>
    </dataValidation>
    <dataValidation type="list" operator="equal" allowBlank="1" showErrorMessage="1" sqref="F27:F28">
      <formula1>"1,2,3,4,5,6,7,8,9,10,11,12,13,14,15,16,17,18,19,20"</formula1>
    </dataValidation>
    <dataValidation type="list" operator="equal" allowBlank="1" showErrorMessage="1" sqref="O47:O48">
      <formula1>"1,2,3,4,5,6,7,8,9,10,11,12,13,14,15,16,17,18,19,20"</formula1>
    </dataValidation>
    <dataValidation type="list" operator="equal" allowBlank="1" showErrorMessage="1" sqref="R60">
      <formula1>"1,2,3,4,5,6,7,8,9,10,11,12,13,14,15,16,17,18,19,20"</formula1>
    </dataValidation>
    <dataValidation type="list" operator="equal" allowBlank="1" showErrorMessage="1" sqref="AP19:AP20">
      <formula1>"1,2,3,4,5,6,7,8,9,10,11,12,13,14,15,16,17,18,19,20"</formula1>
    </dataValidation>
    <dataValidation type="list" operator="equal" allowBlank="1" showErrorMessage="1" sqref="CC52">
      <formula1>"1,2,3,4,5,6,7,8,9,10,11,12,13,14,15,16,17,18,19,20"</formula1>
    </dataValidation>
    <dataValidation type="list" operator="equal" allowBlank="1" showErrorMessage="1" sqref="AS20">
      <formula1>"1,2,3,4,5,6,7,8,9,10,11,12,13,14,15,16,17,18,19,20"</formula1>
    </dataValidation>
    <dataValidation type="list" operator="equal" allowBlank="1" showErrorMessage="1" sqref="BK44">
      <formula1>"1,2,3,4,5,6,7,8,9,10,11,12,13,14,15,16,17,18,19,20"</formula1>
    </dataValidation>
    <dataValidation type="list" operator="equal" allowBlank="1" showErrorMessage="1" sqref="X39:X40">
      <formula1>"1,2,3,4,5,6,7,8,9,10,11,12,13,14,15,16,17,18,19,20"</formula1>
    </dataValidation>
    <dataValidation type="list" operator="equal" allowBlank="1" showErrorMessage="1" sqref="BT40">
      <formula1>"1,2,3,4,5,6,7,8,9,10,11,12,13,14,15,16,17,18,19,20"</formula1>
    </dataValidation>
    <dataValidation type="list" operator="equal" allowBlank="1" showErrorMessage="1" sqref="R68">
      <formula1>"1,2,3,4,5,6,7,8,9,10,11,12,13,14,15,16,17,18,19,20"</formula1>
    </dataValidation>
    <dataValidation type="list" operator="equal" allowBlank="1" showErrorMessage="1" sqref="AS40">
      <formula1>"1,2,3,4,5,6,7,8,9,10,11,12,13,14,15,16,17,18,19,20"</formula1>
    </dataValidation>
    <dataValidation type="list" operator="equal" allowBlank="1" showErrorMessage="1" sqref="BK40">
      <formula1>"1,2,3,4,5,6,7,8,9,10,11,12,13,14,15,16,17,18,19,20"</formula1>
    </dataValidation>
    <dataValidation type="list" operator="equal" allowBlank="1" showErrorMessage="1" sqref="BB40">
      <formula1>"1,2,3,4,5,6,7,8,9,10,11,12,13,14,15,16,17,18,19,20"</formula1>
    </dataValidation>
    <dataValidation type="list" operator="equal" allowBlank="1" showErrorMessage="1" sqref="AG67:AG68">
      <formula1>"1,2,3,4,5,6,7,8,9,10,11,12,13,14,15,16,17,18,19,20"</formula1>
    </dataValidation>
    <dataValidation type="list" operator="equal" allowBlank="1" showErrorMessage="1" sqref="CL31">
      <formula1>KIFEKOI!$CR$1:$CR$3</formula1>
    </dataValidation>
    <dataValidation type="list" operator="equal" allowBlank="1" showErrorMessage="1" sqref="AA16">
      <formula1>"1,2,3,4,5,6,7,8,9,10,11,12,13,14,15,16,17,18,19,20"</formula1>
    </dataValidation>
    <dataValidation type="list" operator="equal" allowBlank="1" showErrorMessage="1" sqref="Y35:Z35">
      <formula1>TEXT(NOW(),"hh:mm:ss")</formula1>
    </dataValidation>
    <dataValidation type="list" operator="equal" allowBlank="1" showErrorMessage="1" sqref="BI15:BJ15">
      <formula1>TEXT(NOW(),"hh:mm:ss")</formula1>
    </dataValidation>
    <dataValidation type="list" operator="equal" allowBlank="1" showErrorMessage="1" sqref="G39:H39">
      <formula1>TEXT(NOW(),"hh:mm:ss")</formula1>
    </dataValidation>
    <dataValidation type="list" operator="equal" allowBlank="1" showErrorMessage="1" sqref="BR32:BS33">
      <formula1>#REF!</formula1>
    </dataValidation>
    <dataValidation type="list" operator="equal" allowBlank="1" showErrorMessage="1" sqref="C27:C29">
      <formula1>PARAMETRES!$B$4:$B$43</formula1>
    </dataValidation>
    <dataValidation type="list" operator="equal" allowBlank="1" showErrorMessage="1" sqref="Y43:Z43">
      <formula1>TEXT(NOW(),"hh:mm:ss")</formula1>
    </dataValidation>
    <dataValidation type="list" operator="equal" allowBlank="1" showErrorMessage="1" sqref="BI47:BJ47">
      <formula1>TEXT(NOW(),"hh:mm:ss")</formula1>
    </dataValidation>
    <dataValidation type="list" operator="equal" allowBlank="1" showErrorMessage="1" sqref="Y55:Z55">
      <formula1>TEXT(NOW(),"hh:mm:ss")</formula1>
    </dataValidation>
    <dataValidation type="list" operator="equal" allowBlank="1" showErrorMessage="1" sqref="CJ55:CK55">
      <formula1>TEXT(NOW(),"hh:mm:ss")</formula1>
    </dataValidation>
    <dataValidation type="list" operator="equal" allowBlank="1" showErrorMessage="1" sqref="BI44:BJ45">
      <formula1>#REF!</formula1>
    </dataValidation>
    <dataValidation type="list" operator="equal" allowBlank="1" showErrorMessage="1" sqref="P32:Q33">
      <formula1>#REF!</formula1>
    </dataValidation>
    <dataValidation type="list" operator="equal" allowBlank="1" showErrorMessage="1" sqref="AZ27:BA27">
      <formula1>TEXT(NOW(),"hh:mm:ss")</formula1>
    </dataValidation>
    <dataValidation type="list" operator="equal" allowBlank="1" showErrorMessage="1" sqref="A39">
      <formula1>KIFEKOI!$CR$1:$CR$2</formula1>
    </dataValidation>
    <dataValidation type="list" operator="equal" allowBlank="1" showErrorMessage="1" sqref="BT32">
      <formula1>"1,2,3,4,5,6,7,8,9,10,11,12,13,14,15,16,17,18,19,20"</formula1>
    </dataValidation>
    <dataValidation type="list" operator="equal" allowBlank="1" showErrorMessage="1" sqref="C15:C17">
      <formula1>PARAMETRES!$B$4:$B$43</formula1>
    </dataValidation>
    <dataValidation type="list" operator="equal" allowBlank="1" showErrorMessage="1" sqref="Y15:Z15">
      <formula1>TEXT(NOW(),"hh:mm:ss")</formula1>
    </dataValidation>
    <dataValidation type="list" operator="equal" allowBlank="1" showErrorMessage="1" sqref="AZ35:BA35">
      <formula1>TEXT(NOW(),"hh:mm:ss")</formula1>
    </dataValidation>
    <dataValidation type="list" operator="equal" allowBlank="1" showErrorMessage="1" sqref="BR19:BS19">
      <formula1>TEXT(NOW(),"hh:mm:ss")</formula1>
    </dataValidation>
    <dataValidation type="list" operator="equal" allowBlank="1" showErrorMessage="1" sqref="AH19:AI19">
      <formula1>TEXT(NOW(),"hh:mm:ss")</formula1>
    </dataValidation>
    <dataValidation type="list" operator="equal" allowBlank="1" showErrorMessage="1" sqref="AQ19:AR19">
      <formula1>TEXT(NOW(),"hh:mm:ss")</formula1>
    </dataValidation>
    <dataValidation type="list" operator="equal" allowBlank="1" showErrorMessage="1" sqref="BI19:BJ19">
      <formula1>TEXT(NOW(),"hh:mm:ss")</formula1>
    </dataValidation>
    <dataValidation type="list" operator="equal" allowBlank="1" showErrorMessage="1" sqref="CJ19:CK19">
      <formula1>TEXT(NOW(),"hh:mm:ss")</formula1>
    </dataValidation>
    <dataValidation type="list" operator="equal" allowBlank="1" showErrorMessage="1" sqref="BK3">
      <formula1>KIFEKOI!$CR$1:$CR$3</formula1>
    </dataValidation>
    <dataValidation type="list" operator="equal" allowBlank="1" showErrorMessage="1" sqref="AH15:AI15">
      <formula1>TEXT(NOW(),"hh:mm:ss")</formula1>
    </dataValidation>
    <dataValidation type="list" operator="equal" allowBlank="1" showErrorMessage="1" sqref="AA3">
      <formula1>KIFEKOI!$CR$1:$CR$3</formula1>
    </dataValidation>
    <dataValidation type="list" operator="equal" allowBlank="1" showErrorMessage="1" sqref="AJ3">
      <formula1>KIFEKOI!$CR$1:$CR$3</formula1>
    </dataValidation>
    <dataValidation type="list" operator="equal" allowBlank="1" showErrorMessage="1" sqref="AS3">
      <formula1>KIFEKOI!$CR$1:$CR$3</formula1>
    </dataValidation>
    <dataValidation type="list" operator="equal" allowBlank="1" showErrorMessage="1" sqref="BB4">
      <formula1>"1,2,3,4,5,6,7,8,9,10,11,12,13,14,15,16,17,18,19,20"</formula1>
    </dataValidation>
    <dataValidation type="list" operator="equal" allowBlank="1" showErrorMessage="1" sqref="R40">
      <formula1>"1,2,3,4,5,6,7,8,9,10,11,12,13,14,15,16,17,18,19,20"</formula1>
    </dataValidation>
    <dataValidation type="list" operator="equal" allowBlank="1" showErrorMessage="1" sqref="CJ27:CK27">
      <formula1>TEXT(NOW(),"hh:mm:ss")</formula1>
    </dataValidation>
    <dataValidation type="list" operator="equal" allowBlank="1" showErrorMessage="1" sqref="CJ43:CK43">
      <formula1>TEXT(NOW(),"hh:mm:ss")</formula1>
    </dataValidation>
    <dataValidation type="list" operator="equal" allowBlank="1" showErrorMessage="1" sqref="CL28">
      <formula1>"1,2,3,4,5,6,7,8,9,10,11,12,13,14,15,16,17,18,19,20"</formula1>
    </dataValidation>
    <dataValidation type="list" operator="equal" allowBlank="1" showErrorMessage="1" sqref="BQ23:BQ24">
      <formula1>"1,2,3,4,5,6,7,8,9,10,11,12,13,14,15,16,17,18,19,20"</formula1>
    </dataValidation>
    <dataValidation type="list" operator="equal" allowBlank="1" showErrorMessage="1" sqref="BZ23:BZ24">
      <formula1>"1,2,3,4,5,6,7,8,9,10,11,12,13,14,15,16,17,18,19,20"</formula1>
    </dataValidation>
    <dataValidation type="list" operator="equal" allowBlank="1" showErrorMessage="1" sqref="CI23:CI24">
      <formula1>"1,2,3,4,5,6,7,8,9,10,11,12,13,14,15,16,17,18,19,20"</formula1>
    </dataValidation>
    <dataValidation type="list" operator="equal" allowBlank="1" showErrorMessage="1" sqref="AJ24">
      <formula1>"1,2,3,4,5,6,7,8,9,10,11,12,13,14,15,16,17,18,19,20"</formula1>
    </dataValidation>
    <dataValidation type="list" operator="equal" allowBlank="1" showErrorMessage="1" sqref="C23:C25">
      <formula1>PARAMETRES!$B$4:$B$43</formula1>
    </dataValidation>
    <dataValidation type="list" operator="equal" allowBlank="1" showErrorMessage="1" sqref="BH35:BH36">
      <formula1>"1,2,3,4,5,6,7,8,9,10,11,12,13,14,15,16,17,18,19,20"</formula1>
    </dataValidation>
    <dataValidation type="list" operator="equal" allowBlank="1" showErrorMessage="1" sqref="AH51:AI51">
      <formula1>TEXT(NOW(),"hh:mm:ss")</formula1>
    </dataValidation>
    <dataValidation type="list" operator="equal" allowBlank="1" showErrorMessage="1" sqref="BI35:BJ35">
      <formula1>TEXT(NOW(),"hh:mm:ss")</formula1>
    </dataValidation>
    <dataValidation type="list" operator="equal" allowBlank="1" showErrorMessage="1" sqref="CJ76:CK77">
      <formula1>#REF!</formula1>
    </dataValidation>
    <dataValidation type="list" operator="equal" allowBlank="1" showErrorMessage="1" sqref="Y68:Z69">
      <formula1>#REF!</formula1>
    </dataValidation>
    <dataValidation type="list" operator="equal" allowBlank="1" showErrorMessage="1" sqref="P76:Q77">
      <formula1>#REF!</formula1>
    </dataValidation>
    <dataValidation type="list" operator="equal" allowBlank="1" showErrorMessage="1" sqref="BI76:BJ77">
      <formula1>#REF!</formula1>
    </dataValidation>
    <dataValidation type="list" operator="equal" allowBlank="1" showErrorMessage="1" sqref="AQ68:AR69">
      <formula1>#REF!</formula1>
    </dataValidation>
    <dataValidation type="list" operator="equal" allowBlank="1" showErrorMessage="1" sqref="AH72:AI73">
      <formula1>#REF!</formula1>
    </dataValidation>
    <dataValidation type="list" operator="equal" allowBlank="1" showErrorMessage="1" sqref="AZ72:BA73">
      <formula1>#REF!</formula1>
    </dataValidation>
    <dataValidation type="list" operator="equal" allowBlank="1" showErrorMessage="1" sqref="AZ76:BA77">
      <formula1>#REF!</formula1>
    </dataValidation>
    <dataValidation type="list" operator="equal" allowBlank="1" showErrorMessage="1" sqref="A7">
      <formula1>KIFEKOI!$CR$1:$CR$2</formula1>
    </dataValidation>
    <dataValidation type="list" operator="equal" allowBlank="1" showErrorMessage="1" sqref="A47">
      <formula1>KIFEKOI!$CR$1:$CR$2</formula1>
    </dataValidation>
    <dataValidation type="list" operator="equal" allowBlank="1" showErrorMessage="1" sqref="BR31:BS31">
      <formula1>TEXT(NOW(),"hh:mm:ss")</formula1>
    </dataValidation>
    <dataValidation type="list" operator="equal" allowBlank="1" showErrorMessage="1" sqref="BR44:BS45">
      <formula1>#REF!</formula1>
    </dataValidation>
    <dataValidation type="list" operator="equal" allowBlank="1" showErrorMessage="1" sqref="A19">
      <formula1>KIFEKOI!$CR$1:$CR$2</formula1>
    </dataValidation>
    <dataValidation type="list" operator="equal" allowBlank="1" showErrorMessage="1" sqref="G71:H71">
      <formula1>TEXT(NOW(),"hh:mm:ss")</formula1>
    </dataValidation>
    <dataValidation type="list" operator="equal" allowBlank="1" showErrorMessage="1" sqref="G16:H17">
      <formula1>#REF!</formula1>
    </dataValidation>
    <dataValidation type="list" operator="equal" allowBlank="1" showErrorMessage="1" sqref="BI39:BJ39">
      <formula1>TEXT(NOW(),"hh:mm:ss")</formula1>
    </dataValidation>
    <dataValidation type="list" operator="equal" allowBlank="1" showErrorMessage="1" sqref="CA31:CB31">
      <formula1>TEXT(NOW(),"hh:mm:ss")</formula1>
    </dataValidation>
    <dataValidation type="list" operator="equal" allowBlank="1" showErrorMessage="1" sqref="AP15:AP16">
      <formula1>"1,2,3,4,5,6,7,8,9,10,11,12,13,14,15,16,17,18,19,20"</formula1>
    </dataValidation>
    <dataValidation type="list" operator="equal" allowBlank="1" showErrorMessage="1" sqref="C11:C13">
      <formula1>PARAMETRES!$B$4:$B$43</formula1>
    </dataValidation>
    <dataValidation type="list" operator="equal" allowBlank="1" showErrorMessage="1" sqref="A23">
      <formula1>KIFEKOI!$CR$1:$CR$2</formula1>
    </dataValidation>
    <dataValidation type="list" operator="equal" allowBlank="1" showErrorMessage="1" sqref="BZ39:BZ40">
      <formula1>"1,2,3,4,5,6,7,8,9,10,11,12,13,14,15,16,17,18,19,20"</formula1>
    </dataValidation>
    <dataValidation type="list" operator="equal" allowBlank="1" showErrorMessage="1" sqref="BQ19:BQ20">
      <formula1>"1,2,3,4,5,6,7,8,9,10,11,12,13,14,15,16,17,18,19,20"</formula1>
    </dataValidation>
    <dataValidation type="list" operator="equal" allowBlank="1" showErrorMessage="1" sqref="BZ19:BZ20">
      <formula1>"1,2,3,4,5,6,7,8,9,10,11,12,13,14,15,16,17,18,19,20"</formula1>
    </dataValidation>
    <dataValidation type="list" operator="equal" allowBlank="1" showErrorMessage="1" sqref="CI19:CI20">
      <formula1>"1,2,3,4,5,6,7,8,9,10,11,12,13,14,15,16,17,18,19,20"</formula1>
    </dataValidation>
    <dataValidation type="list" operator="equal" allowBlank="1" showErrorMessage="1" sqref="BI32:BJ33">
      <formula1>#REF!</formula1>
    </dataValidation>
    <dataValidation type="list" operator="equal" allowBlank="1" showErrorMessage="1" sqref="P24:Q25">
      <formula1>#REF!</formula1>
    </dataValidation>
    <dataValidation type="list" operator="equal" allowBlank="1" showErrorMessage="1" sqref="AQ15:AR15">
      <formula1>TEXT(NOW(),"hh:mm:ss")</formula1>
    </dataValidation>
    <dataValidation type="list" operator="equal" allowBlank="1" showErrorMessage="1" sqref="BI20:BJ21">
      <formula1>#REF!</formula1>
    </dataValidation>
    <dataValidation type="list" operator="equal" allowBlank="1" showErrorMessage="1" sqref="BT4">
      <formula1>"1,2,3,4,5,6,7,8,9,10,11,12,13,14,15,16,17,18,19,20"</formula1>
    </dataValidation>
    <dataValidation type="list" operator="equal" allowBlank="1" showErrorMessage="1" sqref="AQ3:AR3">
      <formula1>TEXT(NOW(),"hh:mm:ss")</formula1>
    </dataValidation>
    <dataValidation type="list" operator="equal" allowBlank="1" showErrorMessage="1" sqref="BT12">
      <formula1>"1,2,3,4,5,6,7,8,9,10,11,12,13,14,15,16,17,18,19,20"</formula1>
    </dataValidation>
    <dataValidation type="list" operator="equal" allowBlank="1" showErrorMessage="1" sqref="A51">
      <formula1>KIFEKOI!$CR$1:$CR$2</formula1>
    </dataValidation>
    <dataValidation type="list" operator="equal" allowBlank="1" showErrorMessage="1" sqref="BR39:BS39">
      <formula1>TEXT(NOW(),"hh:mm:ss")</formula1>
    </dataValidation>
    <dataValidation type="list" operator="equal" allowBlank="1" showErrorMessage="1" sqref="A27">
      <formula1>KIFEKOI!$CR$1:$CR$2</formula1>
    </dataValidation>
    <dataValidation type="list" operator="equal" allowBlank="1" showErrorMessage="1" sqref="P51:Q51">
      <formula1>TEXT(NOW(),"hh:mm:ss")</formula1>
    </dataValidation>
    <dataValidation type="list" operator="equal" allowBlank="1" showErrorMessage="1" sqref="G51:H51">
      <formula1>TEXT(NOW(),"hh:mm:ss")</formula1>
    </dataValidation>
    <dataValidation type="list" operator="equal" allowBlank="1" showErrorMessage="1" sqref="BR47:BS47">
      <formula1>TEXT(NOW(),"hh:mm:ss")</formula1>
    </dataValidation>
    <dataValidation type="list" operator="equal" allowBlank="1" showErrorMessage="1" sqref="AH47:AI47">
      <formula1>TEXT(NOW(),"hh:mm:ss")</formula1>
    </dataValidation>
    <dataValidation type="list" operator="equal" allowBlank="1" showErrorMessage="1" sqref="CA51:CB51">
      <formula1>TEXT(NOW(),"hh:mm:ss")</formula1>
    </dataValidation>
    <dataValidation type="list" operator="equal" allowBlank="1" showErrorMessage="1" sqref="CJ47:CK47">
      <formula1>TEXT(NOW(),"hh:mm:ss")</formula1>
    </dataValidation>
    <dataValidation type="list" operator="equal" allowBlank="1" showErrorMessage="1" sqref="AH24:AI25">
      <formula1>#REF!</formula1>
    </dataValidation>
    <dataValidation type="list" operator="equal" allowBlank="1" showErrorMessage="1" sqref="Y32:Z33">
      <formula1>#REF!</formula1>
    </dataValidation>
    <dataValidation type="list" operator="equal" allowBlank="1" showErrorMessage="1" sqref="AQ47:AR47">
      <formula1>TEXT(NOW(),"hh:mm:ss")</formula1>
    </dataValidation>
    <dataValidation type="list" operator="equal" allowBlank="1" showErrorMessage="1" sqref="Y31:Z31">
      <formula1>TEXT(NOW(),"hh:mm:ss")</formula1>
    </dataValidation>
    <dataValidation type="list" operator="equal" allowBlank="1" showErrorMessage="1" sqref="CA27:CB27">
      <formula1>TEXT(NOW(),"hh:mm:ss")</formula1>
    </dataValidation>
    <dataValidation type="list" operator="equal" allowBlank="1" showErrorMessage="1" sqref="P23:Q23">
      <formula1>TEXT(NOW(),"hh:mm:ss")</formula1>
    </dataValidation>
    <dataValidation type="list" operator="equal" allowBlank="1" showErrorMessage="1" sqref="CC27">
      <formula1>KIFEKOI!$CR$1:$CR$3</formula1>
    </dataValidation>
    <dataValidation type="list" operator="equal" allowBlank="1" showErrorMessage="1" sqref="BI31:BJ31">
      <formula1>TEXT(NOW(),"hh:mm:ss")</formula1>
    </dataValidation>
    <dataValidation type="list" operator="equal" allowBlank="1" showErrorMessage="1" sqref="R23">
      <formula1>KIFEKOI!$CR$1:$CR$3</formula1>
    </dataValidation>
    <dataValidation type="list" operator="equal" allowBlank="1" showErrorMessage="1" sqref="G31:H31">
      <formula1>TEXT(NOW(),"hh:mm:ss")</formula1>
    </dataValidation>
    <dataValidation type="list" operator="equal" allowBlank="1" showErrorMessage="1" sqref="AA31">
      <formula1>KIFEKOI!$CR$1:$CR$3</formula1>
    </dataValidation>
    <dataValidation type="list" operator="equal" allowBlank="1" showErrorMessage="1" sqref="AA15">
      <formula1>KIFEKOI!$CR$1:$CR$3</formula1>
    </dataValidation>
    <dataValidation type="list" operator="equal" allowBlank="1" showErrorMessage="1" sqref="BB7">
      <formula1>KIFEKOI!$CR$1:$CR$3</formula1>
    </dataValidation>
    <dataValidation type="list" operator="equal" allowBlank="1" showErrorMessage="1" sqref="BT11">
      <formula1>KIFEKOI!$CR$1:$CR$3</formula1>
    </dataValidation>
    <dataValidation type="list" operator="equal" allowBlank="1" showErrorMessage="1" sqref="R15">
      <formula1>KIFEKOI!$CR$1:$CR$3</formula1>
    </dataValidation>
    <dataValidation type="list" operator="equal" allowBlank="1" showErrorMessage="1" sqref="Y39:Z39">
      <formula1>TEXT(NOW(),"hh:mm:ss")</formula1>
    </dataValidation>
    <dataValidation type="list" operator="equal" allowBlank="1" showErrorMessage="1" sqref="P43:Q43">
      <formula1>TEXT(NOW(),"hh:mm:ss")</formula1>
    </dataValidation>
    <dataValidation type="list" operator="equal" allowBlank="1" showErrorMessage="1" sqref="P47:Q47">
      <formula1>TEXT(NOW(),"hh:mm:ss")</formula1>
    </dataValidation>
    <dataValidation type="list" operator="equal" allowBlank="1" showErrorMessage="1" sqref="CA35:CB35">
      <formula1>TEXT(NOW(),"hh:mm:ss")</formula1>
    </dataValidation>
    <dataValidation type="list" operator="equal" allowBlank="1" showErrorMessage="1" sqref="R19">
      <formula1>KIFEKOI!$CR$1:$CR$3</formula1>
    </dataValidation>
    <dataValidation type="list" operator="equal" allowBlank="1" showErrorMessage="1" sqref="CC7">
      <formula1>KIFEKOI!$CR$1:$CR$3</formula1>
    </dataValidation>
    <dataValidation type="list" operator="equal" allowBlank="1" showErrorMessage="1" sqref="AG35:AG36">
      <formula1>"1,2,3,4,5,6,7,8,9,10,11,12,13,14,15,16,17,18,19,20"</formula1>
    </dataValidation>
    <dataValidation type="list" operator="equal" allowBlank="1" showErrorMessage="1" sqref="Y23:Z23">
      <formula1>TEXT(NOW(),"hh:mm:ss")</formula1>
    </dataValidation>
    <dataValidation type="list" operator="equal" allowBlank="1" showErrorMessage="1" sqref="BT35">
      <formula1>KIFEKOI!$CR$1:$CR$3</formula1>
    </dataValidation>
    <dataValidation type="list" operator="equal" allowBlank="1" showErrorMessage="1" sqref="CA23:CB23">
      <formula1>TEXT(NOW(),"hh:mm:ss")</formula1>
    </dataValidation>
    <dataValidation type="list" operator="equal" allowBlank="1" showErrorMessage="1" sqref="R36">
      <formula1>"1,2,3,4,5,6,7,8,9,10,11,12,13,14,15,16,17,18,19,20"</formula1>
    </dataValidation>
    <dataValidation type="list" operator="equal" allowBlank="1" showErrorMessage="1" sqref="CC35">
      <formula1>KIFEKOI!$CR$1:$CR$3</formula1>
    </dataValidation>
    <dataValidation type="list" operator="equal" allowBlank="1" showErrorMessage="1" sqref="AJ23">
      <formula1>KIFEKOI!$CR$1:$CR$3</formula1>
    </dataValidation>
    <dataValidation type="list" operator="equal" allowBlank="1" showErrorMessage="1" sqref="AH23:AI23">
      <formula1>TEXT(NOW(),"hh:mm:ss")</formula1>
    </dataValidation>
    <dataValidation type="list" operator="equal" allowBlank="1" showErrorMessage="1" sqref="BQ27:BQ28">
      <formula1>"1,2,3,4,5,6,7,8,9,10,11,12,13,14,15,16,17,18,19,20"</formula1>
    </dataValidation>
    <dataValidation type="list" operator="equal" allowBlank="1" showErrorMessage="1" sqref="AJ35">
      <formula1>KIFEKOI!$CR$1:$CR$3</formula1>
    </dataValidation>
    <dataValidation type="list" operator="equal" allowBlank="1" showErrorMessage="1" sqref="BI27:BJ27">
      <formula1>TEXT(NOW(),"hh:mm:ss")</formula1>
    </dataValidation>
    <dataValidation type="list" operator="equal" allowBlank="1" showErrorMessage="1" sqref="AS23">
      <formula1>KIFEKOI!$CR$1:$CR$3</formula1>
    </dataValidation>
    <dataValidation type="list" operator="equal" allowBlank="1" showErrorMessage="1" sqref="AJ27">
      <formula1>KIFEKOI!$CR$1:$CR$3</formula1>
    </dataValidation>
    <dataValidation type="list" operator="equal" allowBlank="1" showErrorMessage="1" sqref="BK23">
      <formula1>KIFEKOI!$CR$1:$CR$3</formula1>
    </dataValidation>
    <dataValidation type="list" operator="equal" allowBlank="1" showErrorMessage="1" sqref="G64:H65">
      <formula1>#REF!</formula1>
    </dataValidation>
    <dataValidation type="list" operator="equal" allowBlank="1" showErrorMessage="1" sqref="Y3:Z3">
      <formula1>TEXT(NOW(),"hh:mm:ss")</formula1>
    </dataValidation>
    <dataValidation type="list" operator="equal" allowBlank="1" showErrorMessage="1" sqref="P36:Q37">
      <formula1>#REF!</formula1>
    </dataValidation>
    <dataValidation type="list" operator="equal" allowBlank="1" showErrorMessage="1" sqref="P15:Q15">
      <formula1>TEXT(NOW(),"hh:mm:ss")</formula1>
    </dataValidation>
    <dataValidation type="list" operator="equal" allowBlank="1" showErrorMessage="1" sqref="P11:Q11">
      <formula1>TEXT(NOW(),"hh:mm:ss")</formula1>
    </dataValidation>
    <dataValidation type="list" operator="equal" allowBlank="1" showErrorMessage="1" sqref="G15:H15">
      <formula1>TEXT(NOW(),"hh:mm:ss")</formula1>
    </dataValidation>
    <dataValidation type="list" operator="equal" allowBlank="1" showErrorMessage="1" sqref="P16:Q17">
      <formula1>#REF!</formula1>
    </dataValidation>
    <dataValidation type="list" operator="equal" allowBlank="1" showErrorMessage="1" sqref="BK47">
      <formula1>KIFEKOI!$CR$1:$CR$3</formula1>
    </dataValidation>
    <dataValidation type="list" operator="equal" allowBlank="1" showErrorMessage="1" sqref="AH63:AI63">
      <formula1>TEXT(NOW(),"hh:mm:ss")</formula1>
    </dataValidation>
    <dataValidation type="list" operator="equal" allowBlank="1" showErrorMessage="1" sqref="CA16:CB17">
      <formula1>#REF!</formula1>
    </dataValidation>
    <dataValidation type="list" operator="equal" allowBlank="1" showErrorMessage="1" sqref="AZ24:BA25">
      <formula1>#REF!</formula1>
    </dataValidation>
    <dataValidation type="list" operator="equal" allowBlank="1" showErrorMessage="1" sqref="BR24:BS25">
      <formula1>#REF!</formula1>
    </dataValidation>
    <dataValidation type="list" operator="equal" allowBlank="1" showErrorMessage="1" sqref="CC8">
      <formula1>"1,2,3,4,5,6,7,8,9,10,11,12,13,14,15,16,17,18,19,20"</formula1>
    </dataValidation>
    <dataValidation type="list" operator="equal" allowBlank="1" showErrorMessage="1" sqref="CJ3:CK3">
      <formula1>TEXT(NOW(),"hh:mm:ss")</formula1>
    </dataValidation>
    <dataValidation type="list" operator="equal" allowBlank="1" showErrorMessage="1" sqref="CJ11:CK11">
      <formula1>TEXT(NOW(),"hh:mm:ss")</formula1>
    </dataValidation>
    <dataValidation type="list" operator="equal" allowBlank="1" showErrorMessage="1" sqref="BI64:BJ65">
      <formula1>#REF!</formula1>
    </dataValidation>
    <dataValidation type="list" operator="equal" allowBlank="1" showErrorMessage="1" sqref="Y40:Z41">
      <formula1>#REF!</formula1>
    </dataValidation>
    <dataValidation type="list" operator="equal" allowBlank="1" showErrorMessage="1" sqref="BR72:BS73">
      <formula1>#REF!</formula1>
    </dataValidation>
    <dataValidation type="list" operator="equal" allowBlank="1" showErrorMessage="1" sqref="BR64:BS65">
      <formula1>#REF!</formula1>
    </dataValidation>
    <dataValidation type="list" operator="equal" allowBlank="1" showErrorMessage="1" sqref="AH44:AI45">
      <formula1>#REF!</formula1>
    </dataValidation>
    <dataValidation type="list" operator="equal" allowBlank="1" showErrorMessage="1" sqref="P48:Q49">
      <formula1>#REF!</formula1>
    </dataValidation>
    <dataValidation type="list" operator="equal" allowBlank="1" showErrorMessage="1" sqref="AZ64:BA65">
      <formula1>#REF!</formula1>
    </dataValidation>
    <dataValidation type="list" operator="equal" allowBlank="1" showErrorMessage="1" sqref="AA60">
      <formula1>"1,2,3,4,5,6,7,8,9,10,11,12,13,14,15,16,17,18,19,20"</formula1>
    </dataValidation>
    <dataValidation type="list" operator="equal" allowBlank="1" showErrorMessage="1" sqref="AH64:AI65">
      <formula1>#REF!</formula1>
    </dataValidation>
    <dataValidation type="list" operator="equal" allowBlank="1" showErrorMessage="1" sqref="BR76:BS77">
      <formula1>#REF!</formula1>
    </dataValidation>
    <dataValidation type="list" operator="equal" allowBlank="1" showErrorMessage="1" sqref="AH7:AI7">
      <formula1>TEXT(NOW(),"hh:mm:ss")</formula1>
    </dataValidation>
    <dataValidation type="list" operator="equal" allowBlank="1" showErrorMessage="1" sqref="Y64:Z65">
      <formula1>#REF!</formula1>
    </dataValidation>
    <dataValidation type="list" operator="equal" allowBlank="1" showErrorMessage="1" sqref="G11:H11">
      <formula1>TEXT(NOW(),"hh:mm:ss")</formula1>
    </dataValidation>
    <dataValidation type="list" operator="equal" allowBlank="1" showErrorMessage="1" sqref="Y72:Z73">
      <formula1>#REF!</formula1>
    </dataValidation>
    <dataValidation type="list" operator="equal" allowBlank="1" showErrorMessage="1" sqref="F15:F16">
      <formula1>"1,2,3,4,5,6,7,8,9,10,11,12,13,14,15,16,17,18,19,20"</formula1>
    </dataValidation>
    <dataValidation type="list" operator="equal" allowBlank="1" showErrorMessage="1" sqref="A31">
      <formula1>KIFEKOI!$CR$1:$CR$2</formula1>
    </dataValidation>
    <dataValidation type="list" operator="equal" allowBlank="1" showErrorMessage="1" sqref="BZ7:BZ8">
      <formula1>"1,2,3,4,5,6,7,8,9,10,11,12,13,14,15,16,17,18,19,20"</formula1>
    </dataValidation>
    <dataValidation type="list" operator="equal" allowBlank="1" showErrorMessage="1" sqref="BK36">
      <formula1>"1,2,3,4,5,6,7,8,9,10,11,12,13,14,15,16,17,18,19,20"</formula1>
    </dataValidation>
    <dataValidation type="list" operator="equal" allowBlank="1" showErrorMessage="1" sqref="AH35:AI35">
      <formula1>TEXT(NOW(),"hh:mm:ss")</formula1>
    </dataValidation>
    <dataValidation type="list" operator="equal" allowBlank="1" showErrorMessage="1" sqref="BK12">
      <formula1>"1,2,3,4,5,6,7,8,9,10,11,12,13,14,15,16,17,18,19,20"</formula1>
    </dataValidation>
    <dataValidation type="list" operator="equal" allowBlank="1" showErrorMessage="1" sqref="AH8:AI9">
      <formula1>#REF!</formula1>
    </dataValidation>
    <dataValidation type="list" operator="equal" allowBlank="1" showErrorMessage="1" sqref="BI63:BJ63">
      <formula1>TEXT(NOW(),"hh:mm:ss")</formula1>
    </dataValidation>
    <dataValidation type="list" operator="equal" allowBlank="1" showErrorMessage="1" sqref="G36:H37">
      <formula1>#REF!</formula1>
    </dataValidation>
    <dataValidation type="list" operator="equal" allowBlank="1" showErrorMessage="1" sqref="I75">
      <formula1>KIFEKOI!$CR$1:$CR$3</formula1>
    </dataValidation>
    <dataValidation type="list" operator="equal" allowBlank="1" showErrorMessage="1" sqref="BI36:BJ37">
      <formula1>#REF!</formula1>
    </dataValidation>
    <dataValidation type="list" operator="equal" allowBlank="1" showErrorMessage="1" sqref="BR36:BS37">
      <formula1>#REF!</formula1>
    </dataValidation>
    <dataValidation type="list" operator="equal" allowBlank="1" showErrorMessage="1" sqref="CA36:CB37">
      <formula1>#REF!</formula1>
    </dataValidation>
    <dataValidation type="list" operator="equal" allowBlank="1" showErrorMessage="1" sqref="CA44:CB45">
      <formula1>#REF!</formula1>
    </dataValidation>
    <dataValidation type="list" operator="equal" allowBlank="1" showErrorMessage="1" sqref="AS71">
      <formula1>KIFEKOI!$CR$1:$CR$3</formula1>
    </dataValidation>
    <dataValidation type="list" operator="equal" allowBlank="1" showErrorMessage="1" sqref="A15">
      <formula1>KIFEKOI!$CR$1:$CR$2</formula1>
    </dataValidation>
    <dataValidation type="list" operator="equal" allowBlank="1" showErrorMessage="1" sqref="BR40:BS41">
      <formula1>#REF!</formula1>
    </dataValidation>
    <dataValidation type="list" operator="equal" allowBlank="1" showErrorMessage="1" sqref="A43">
      <formula1>KIFEKOI!$CR$1:$CR$2</formula1>
    </dataValidation>
    <dataValidation type="list" operator="equal" allowBlank="1" showErrorMessage="1" sqref="CC4">
      <formula1>"1,2,3,4,5,6,7,8,9,10,11,12,13,14,15,16,17,18,19,20"</formula1>
    </dataValidation>
    <dataValidation type="list" operator="equal" allowBlank="1" showErrorMessage="1" sqref="P35:Q35">
      <formula1>TEXT(NOW(),"hh:mm:ss")</formula1>
    </dataValidation>
    <dataValidation type="list" operator="equal" allowBlank="1" showErrorMessage="1" sqref="AJ36">
      <formula1>"1,2,3,4,5,6,7,8,9,10,11,12,13,14,15,16,17,18,19,20"</formula1>
    </dataValidation>
    <dataValidation type="list" operator="equal" allowBlank="1" showErrorMessage="1" sqref="G3:H3">
      <formula1>TEXT(NOW(),"hh:mm:ss")</formula1>
    </dataValidation>
    <dataValidation type="list" operator="equal" allowBlank="1" showErrorMessage="1" sqref="AY3:AY4">
      <formula1>"1,2,3,4,5,6,7,8,9,10,11,12,13,14,15,16,17,18,19,20"</formula1>
    </dataValidation>
    <dataValidation type="list" operator="equal" allowBlank="1" showErrorMessage="1" sqref="AH3:AI3">
      <formula1>TEXT(NOW(),"hh:mm:ss")</formula1>
    </dataValidation>
    <dataValidation type="list" operator="equal" allowBlank="1" showErrorMessage="1" sqref="AJ7">
      <formula1>KIFEKOI!$CR$1:$CR$3</formula1>
    </dataValidation>
    <dataValidation type="list" operator="equal" allowBlank="1" showErrorMessage="1" sqref="CA43:CB43">
      <formula1>TEXT(NOW(),"hh:mm:ss")</formula1>
    </dataValidation>
    <dataValidation type="list" operator="equal" allowBlank="1" showErrorMessage="1" sqref="AS15">
      <formula1>KIFEKOI!$CR$1:$CR$3</formula1>
    </dataValidation>
    <dataValidation type="list" operator="equal" allowBlank="1" showErrorMessage="1" sqref="BK11">
      <formula1>KIFEKOI!$CR$1:$CR$3</formula1>
    </dataValidation>
    <dataValidation type="list" operator="equal" allowBlank="1" showErrorMessage="1" sqref="BB11">
      <formula1>KIFEKOI!$CR$1:$CR$3</formula1>
    </dataValidation>
    <dataValidation type="list" operator="equal" allowBlank="1" showErrorMessage="1" sqref="CL35">
      <formula1>KIFEKOI!$CR$1:$CR$3</formula1>
    </dataValidation>
    <dataValidation type="list" operator="equal" allowBlank="1" showErrorMessage="1" sqref="AP27:AP28">
      <formula1>"1,2,3,4,5,6,7,8,9,10,11,12,13,14,15,16,17,18,19,20"</formula1>
    </dataValidation>
    <dataValidation type="list" operator="equal" allowBlank="1" showErrorMessage="1" sqref="BH23:BH24">
      <formula1>"1,2,3,4,5,6,7,8,9,10,11,12,13,14,15,16,17,18,19,20"</formula1>
    </dataValidation>
    <dataValidation type="list" operator="equal" allowBlank="1" showErrorMessage="1" sqref="AA40">
      <formula1>"1,2,3,4,5,6,7,8,9,10,11,12,13,14,15,16,17,18,19,20"</formula1>
    </dataValidation>
    <dataValidation type="list" operator="equal" allowBlank="1" showErrorMessage="1" sqref="CL27">
      <formula1>KIFEKOI!$CR$1:$CR$3</formula1>
    </dataValidation>
    <dataValidation type="list" operator="equal" allowBlank="1" showErrorMessage="1" sqref="BH15:BH16">
      <formula1>"1,2,3,4,5,6,7,8,9,10,11,12,13,14,15,16,17,18,19,20"</formula1>
    </dataValidation>
    <dataValidation type="list" operator="equal" allowBlank="1" showErrorMessage="1" sqref="X19:X20">
      <formula1>"1,2,3,4,5,6,7,8,9,10,11,12,13,14,15,16,17,18,19,20"</formula1>
    </dataValidation>
    <dataValidation type="list" operator="equal" allowBlank="1" showErrorMessage="1" sqref="CC3">
      <formula1>KIFEKOI!$CR$1:$CR$3</formula1>
    </dataValidation>
    <dataValidation type="list" operator="equal" allowBlank="1" showErrorMessage="1" sqref="AJ11">
      <formula1>KIFEKOI!$CR$1:$CR$3</formula1>
    </dataValidation>
    <dataValidation type="list" operator="equal" allowBlank="1" showErrorMessage="1" sqref="BT19">
      <formula1>KIFEKOI!$CR$1:$CR$3</formula1>
    </dataValidation>
    <dataValidation type="list" operator="equal" allowBlank="1" showErrorMessage="1" sqref="I15">
      <formula1>KIFEKOI!$CR$1:$CR$3</formula1>
    </dataValidation>
    <dataValidation type="list" operator="equal" allowBlank="1" showErrorMessage="1" sqref="I7">
      <formula1>KIFEKOI!$CR$1:$CR$3</formula1>
    </dataValidation>
    <dataValidation type="list" operator="equal" allowBlank="1" showErrorMessage="1" sqref="I11">
      <formula1>KIFEKOI!$CR$1:$CR$3</formula1>
    </dataValidation>
    <dataValidation type="list" operator="equal" allowBlank="1" showErrorMessage="1" sqref="CJ51:CK51">
      <formula1>TEXT(NOW(),"hh:mm:ss")</formula1>
    </dataValidation>
    <dataValidation type="list" operator="equal" allowBlank="1" showErrorMessage="1" sqref="AS11">
      <formula1>KIFEKOI!$CR$1:$CR$3</formula1>
    </dataValidation>
    <dataValidation type="list" operator="equal" allowBlank="1" showErrorMessage="1" sqref="AH43:AI43">
      <formula1>TEXT(NOW(),"hh:mm:ss")</formula1>
    </dataValidation>
    <dataValidation type="list" operator="equal" allowBlank="1" showErrorMessage="1" sqref="BK7">
      <formula1>KIFEKOI!$CR$1:$CR$3</formula1>
    </dataValidation>
    <dataValidation type="list" operator="equal" allowBlank="1" showErrorMessage="1" sqref="AY39:AY40">
      <formula1>"1,2,3,4,5,6,7,8,9,10,11,12,13,14,15,16,17,18,19,20"</formula1>
    </dataValidation>
    <dataValidation type="list" operator="equal" allowBlank="1" showErrorMessage="1" sqref="P31:Q31">
      <formula1>TEXT(NOW(),"hh:mm:ss")</formula1>
    </dataValidation>
    <dataValidation type="list" operator="equal" allowBlank="1" showErrorMessage="1" sqref="AS19">
      <formula1>KIFEKOI!$CR$1:$CR$3</formula1>
    </dataValidation>
    <dataValidation type="list" operator="equal" allowBlank="1" showErrorMessage="1" sqref="AH31:AI31">
      <formula1>TEXT(NOW(),"hh:mm:ss")</formula1>
    </dataValidation>
    <dataValidation type="list" operator="equal" allowBlank="1" showErrorMessage="1" sqref="AQ27:AR27">
      <formula1>TEXT(NOW(),"hh:mm:ss")</formula1>
    </dataValidation>
    <dataValidation type="list" operator="equal" allowBlank="1" showErrorMessage="1" sqref="AP31:AP32">
      <formula1>"1,2,3,4,5,6,7,8,9,10,11,12,13,14,15,16,17,18,19,20"</formula1>
    </dataValidation>
    <dataValidation type="list" operator="equal" allowBlank="1" showErrorMessage="1" sqref="AQ55:AR55">
      <formula1>TEXT(NOW(),"hh:mm:ss")</formula1>
    </dataValidation>
    <dataValidation type="list" operator="equal" allowBlank="1" showErrorMessage="1" sqref="BT7">
      <formula1>KIFEKOI!$CR$1:$CR$3</formula1>
    </dataValidation>
    <dataValidation type="list" operator="equal" allowBlank="1" showErrorMessage="1" sqref="AJ15">
      <formula1>KIFEKOI!$CR$1:$CR$3</formula1>
    </dataValidation>
    <dataValidation type="list" operator="equal" allowBlank="1" showErrorMessage="1" sqref="CC19">
      <formula1>KIFEKOI!$CR$1:$CR$3</formula1>
    </dataValidation>
    <dataValidation type="list" operator="equal" allowBlank="1" showErrorMessage="1" sqref="AS7">
      <formula1>KIFEKOI!$CR$1:$CR$3</formula1>
    </dataValidation>
    <dataValidation type="list" operator="equal" allowBlank="1" showErrorMessage="1" sqref="BK19">
      <formula1>KIFEKOI!$CR$1:$CR$3</formula1>
    </dataValidation>
    <dataValidation type="list" operator="equal" allowBlank="1" showErrorMessage="1" sqref="BR35:BS35">
      <formula1>TEXT(NOW(),"hh:mm:ss")</formula1>
    </dataValidation>
    <dataValidation type="list" operator="equal" allowBlank="1" showErrorMessage="1" sqref="AG39:AG40">
      <formula1>"1,2,3,4,5,6,7,8,9,10,11,12,13,14,15,16,17,18,19,20"</formula1>
    </dataValidation>
    <dataValidation type="list" operator="equal" allowBlank="1" showErrorMessage="1" sqref="AA47">
      <formula1>KIFEKOI!$CR$1:$CR$3</formula1>
    </dataValidation>
    <dataValidation type="list" operator="equal" allowBlank="1" showErrorMessage="1" sqref="AA7">
      <formula1>KIFEKOI!$CR$1:$CR$3</formula1>
    </dataValidation>
    <dataValidation type="list" operator="equal" allowBlank="1" showErrorMessage="1" sqref="BT15">
      <formula1>KIFEKOI!$CR$1:$CR$3</formula1>
    </dataValidation>
    <dataValidation type="list" operator="equal" allowBlank="1" showErrorMessage="1" sqref="AJ19">
      <formula1>KIFEKOI!$CR$1:$CR$3</formula1>
    </dataValidation>
    <dataValidation type="list" operator="equal" allowBlank="1" showErrorMessage="1" sqref="AA11">
      <formula1>KIFEKOI!$CR$1:$CR$3</formula1>
    </dataValidation>
    <dataValidation type="list" operator="equal" allowBlank="1" showErrorMessage="1" sqref="I19">
      <formula1>KIFEKOI!$CR$1:$CR$3</formula1>
    </dataValidation>
    <dataValidation type="list" operator="equal" allowBlank="1" showErrorMessage="1" sqref="G43:H43">
      <formula1>TEXT(NOW(),"hh:mm:ss")</formula1>
    </dataValidation>
    <dataValidation type="list" operator="equal" allowBlank="1" showErrorMessage="1" sqref="G47:H47">
      <formula1>TEXT(NOW(),"hh:mm:ss")</formula1>
    </dataValidation>
    <dataValidation type="list" operator="equal" allowBlank="1" showErrorMessage="1" sqref="CL56">
      <formula1>"1,2,3,4,5,6,7,8,9,10,11,12,13,14,15,16,17,18,19,20"</formula1>
    </dataValidation>
    <dataValidation type="list" operator="equal" allowBlank="1" showErrorMessage="1" sqref="BQ71:BQ72">
      <formula1>"1,2,3,4,5,6,7,8,9,10,11,12,13,14,15,16,17,18,19,20"</formula1>
    </dataValidation>
    <dataValidation type="list" operator="equal" allowBlank="1" showErrorMessage="1" sqref="AY55:AY56">
      <formula1>"1,2,3,4,5,6,7,8,9,10,11,12,13,14,15,16,17,18,19,20"</formula1>
    </dataValidation>
    <dataValidation type="list" operator="equal" allowBlank="1" showErrorMessage="1" sqref="AS56">
      <formula1>"1,2,3,4,5,6,7,8,9,10,11,12,13,14,15,16,17,18,19,20"</formula1>
    </dataValidation>
    <dataValidation type="list" operator="equal" allowBlank="1" showErrorMessage="1" sqref="BB56">
      <formula1>"1,2,3,4,5,6,7,8,9,10,11,12,13,14,15,16,17,18,19,20"</formula1>
    </dataValidation>
    <dataValidation type="list" operator="equal" allowBlank="1" showErrorMessage="1" sqref="BT56">
      <formula1>"1,2,3,4,5,6,7,8,9,10,11,12,13,14,15,16,17,18,19,20"</formula1>
    </dataValidation>
    <dataValidation type="list" operator="equal" allowBlank="1" showErrorMessage="1" sqref="CC44">
      <formula1>"1,2,3,4,5,6,7,8,9,10,11,12,13,14,15,16,17,18,19,20"</formula1>
    </dataValidation>
    <dataValidation type="list" operator="equal" allowBlank="1" showErrorMessage="1" sqref="AP43:AP44">
      <formula1>"1,2,3,4,5,6,7,8,9,10,11,12,13,14,15,16,17,18,19,20"</formula1>
    </dataValidation>
    <dataValidation type="list" operator="equal" allowBlank="1" showErrorMessage="1" sqref="O55:O56">
      <formula1>"1,2,3,4,5,6,7,8,9,10,11,12,13,14,15,16,17,18,19,20"</formula1>
    </dataValidation>
    <dataValidation type="list" operator="equal" allowBlank="1" showErrorMessage="1" sqref="I52">
      <formula1>"1,2,3,4,5,6,7,8,9,10,11,12,13,14,15,16,17,18,19,20"</formula1>
    </dataValidation>
    <dataValidation type="list" operator="equal" allowBlank="1" showErrorMessage="1" sqref="BH75:BH76">
      <formula1>"1,2,3,4,5,6,7,8,9,10,11,12,13,14,15,16,17,18,19,20"</formula1>
    </dataValidation>
    <dataValidation type="list" operator="equal" allowBlank="1" showErrorMessage="1" sqref="I44">
      <formula1>"1,2,3,4,5,6,7,8,9,10,11,12,13,14,15,16,17,18,19,20"</formula1>
    </dataValidation>
    <dataValidation type="list" operator="equal" allowBlank="1" showErrorMessage="1" sqref="O43:O44">
      <formula1>"1,2,3,4,5,6,7,8,9,10,11,12,13,14,15,16,17,18,19,20"</formula1>
    </dataValidation>
    <dataValidation type="list" operator="equal" allowBlank="1" showErrorMessage="1" sqref="AY75:AY76">
      <formula1>"1,2,3,4,5,6,7,8,9,10,11,12,13,14,15,16,17,18,19,20"</formula1>
    </dataValidation>
    <dataValidation type="list" operator="equal" allowBlank="1" showErrorMessage="1" sqref="CC56">
      <formula1>"1,2,3,4,5,6,7,8,9,10,11,12,13,14,15,16,17,18,19,20"</formula1>
    </dataValidation>
    <dataValidation type="list" operator="equal" allowBlank="1" showErrorMessage="1" sqref="I64">
      <formula1>"1,2,3,4,5,6,7,8,9,10,11,12,13,14,15,16,17,18,19,20"</formula1>
    </dataValidation>
    <dataValidation type="list" operator="equal" allowBlank="1" showErrorMessage="1" sqref="BK60">
      <formula1>"1,2,3,4,5,6,7,8,9,10,11,12,13,14,15,16,17,18,19,20"</formula1>
    </dataValidation>
    <dataValidation type="list" operator="equal" allowBlank="1" showErrorMessage="1" sqref="AA52">
      <formula1>"1,2,3,4,5,6,7,8,9,10,11,12,13,14,15,16,17,18,19,20"</formula1>
    </dataValidation>
    <dataValidation type="list" operator="equal" allowBlank="1" showErrorMessage="1" sqref="R56">
      <formula1>"1,2,3,4,5,6,7,8,9,10,11,12,13,14,15,16,17,18,19,20"</formula1>
    </dataValidation>
    <dataValidation type="list" operator="equal" allowBlank="1" showErrorMessage="1" sqref="CC67">
      <formula1>KIFEKOI!$CR$1:$CR$3</formula1>
    </dataValidation>
    <dataValidation type="list" operator="equal" allowBlank="1" showErrorMessage="1" sqref="BI43:BJ43">
      <formula1>TEXT(NOW(),"hh:mm:ss")</formula1>
    </dataValidation>
    <dataValidation type="list" operator="equal" allowBlank="1" showErrorMessage="1" sqref="AA67">
      <formula1>KIFEKOI!$CR$1:$CR$3</formula1>
    </dataValidation>
    <dataValidation type="list" operator="equal" allowBlank="1" showErrorMessage="1" sqref="BB59">
      <formula1>KIFEKOI!$CR$1:$CR$3</formula1>
    </dataValidation>
    <dataValidation type="list" operator="equal" allowBlank="1" showErrorMessage="1" sqref="AJ63">
      <formula1>KIFEKOI!$CR$1:$CR$3</formula1>
    </dataValidation>
    <dataValidation type="list" operator="equal" allowBlank="1" showErrorMessage="1" sqref="CL67">
      <formula1>KIFEKOI!$CR$1:$CR$3</formula1>
    </dataValidation>
    <dataValidation type="list" operator="equal" allowBlank="1" showErrorMessage="1" sqref="CL71">
      <formula1>KIFEKOI!$CR$1:$CR$3</formula1>
    </dataValidation>
    <dataValidation type="list" operator="equal" allowBlank="1" showErrorMessage="1" sqref="G35:H35">
      <formula1>TEXT(NOW(),"hh:mm:ss")</formula1>
    </dataValidation>
    <dataValidation type="list" operator="equal" allowBlank="1" showErrorMessage="1" sqref="CJ23:CK23">
      <formula1>TEXT(NOW(),"hh:mm:ss")</formula1>
    </dataValidation>
    <dataValidation type="list" operator="equal" allowBlank="1" showErrorMessage="1" sqref="CC36">
      <formula1>"1,2,3,4,5,6,7,8,9,10,11,12,13,14,15,16,17,18,19,20"</formula1>
    </dataValidation>
    <dataValidation type="list" operator="equal" allowBlank="1" showErrorMessage="1" sqref="G7:H7">
      <formula1>TEXT(NOW(),"hh:mm:ss")</formula1>
    </dataValidation>
    <dataValidation type="list" operator="equal" allowBlank="1" showErrorMessage="1" sqref="P7:Q7">
      <formula1>TEXT(NOW(),"hh:mm:ss")</formula1>
    </dataValidation>
    <dataValidation type="list" operator="equal" allowBlank="1" showErrorMessage="1" sqref="Y7:Z7">
      <formula1>TEXT(NOW(),"hh:mm:ss")</formula1>
    </dataValidation>
    <dataValidation type="list" operator="equal" allowBlank="1" showErrorMessage="1" sqref="I3">
      <formula1>KIFEKOI!$CR$1:$CR$3</formula1>
    </dataValidation>
    <dataValidation type="list" operator="equal" allowBlank="1" showErrorMessage="1" sqref="CL23">
      <formula1>KIFEKOI!$CR$1:$CR$3</formula1>
    </dataValidation>
    <dataValidation type="list" operator="equal" allowBlank="1" showErrorMessage="1" sqref="AQ35:AR35">
      <formula1>TEXT(NOW(),"hh:mm:ss")</formula1>
    </dataValidation>
    <dataValidation type="list" operator="equal" allowBlank="1" showErrorMessage="1" sqref="CJ31:CK31">
      <formula1>TEXT(NOW(),"hh:mm:ss")</formula1>
    </dataValidation>
    <dataValidation type="list" operator="equal" allowBlank="1" showErrorMessage="1" sqref="AA51">
      <formula1>KIFEKOI!$CR$1:$CR$3</formula1>
    </dataValidation>
    <dataValidation type="list" operator="equal" allowBlank="1" showErrorMessage="1" sqref="I36">
      <formula1>"1,2,3,4,5,6,7,8,9,10,11,12,13,14,15,16,17,18,19,20"</formula1>
    </dataValidation>
    <dataValidation type="list" operator="equal" allowBlank="1" showErrorMessage="1" sqref="AS47">
      <formula1>KIFEKOI!$CR$1:$CR$3</formula1>
    </dataValidation>
    <dataValidation type="list" operator="equal" allowBlank="1" showErrorMessage="1" sqref="BK51">
      <formula1>KIFEKOI!$CR$1:$CR$3</formula1>
    </dataValidation>
    <dataValidation type="list" operator="equal" allowBlank="1" showErrorMessage="1" sqref="CL63">
      <formula1>KIFEKOI!$CR$1:$CR$3</formula1>
    </dataValidation>
    <dataValidation type="list" operator="equal" allowBlank="1" showErrorMessage="1" sqref="Y47:Z47">
      <formula1>TEXT(NOW(),"hh:mm:ss")</formula1>
    </dataValidation>
    <dataValidation type="list" operator="equal" allowBlank="1" showErrorMessage="1" sqref="BB3">
      <formula1>KIFEKOI!$CR$1:$CR$3</formula1>
    </dataValidation>
    <dataValidation type="list" operator="equal" allowBlank="1" showErrorMessage="1" sqref="CA19:CB19">
      <formula1>TEXT(NOW(),"hh:mm:ss")</formula1>
    </dataValidation>
    <dataValidation type="list" operator="equal" allowBlank="1" showErrorMessage="1" sqref="BI3:BJ3">
      <formula1>TEXT(NOW(),"hh:mm:ss")</formula1>
    </dataValidation>
    <dataValidation type="list" operator="equal" allowBlank="1" showErrorMessage="1" sqref="BT3">
      <formula1>KIFEKOI!$CR$1:$CR$3</formula1>
    </dataValidation>
    <dataValidation type="list" operator="equal" allowBlank="1" showErrorMessage="1" sqref="BZ27:BZ28">
      <formula1>"1,2,3,4,5,6,7,8,9,10,11,12,13,14,15,16,17,18,19,20"</formula1>
    </dataValidation>
    <dataValidation type="list" operator="equal" allowBlank="1" showErrorMessage="1" sqref="P3:Q3">
      <formula1>TEXT(NOW(),"hh:mm:ss")</formula1>
    </dataValidation>
    <dataValidation type="list" operator="equal" allowBlank="1" showErrorMessage="1" sqref="AG31:AG32">
      <formula1>"1,2,3,4,5,6,7,8,9,10,11,12,13,14,15,16,17,18,19,20"</formula1>
    </dataValidation>
    <dataValidation type="list" operator="equal" allowBlank="1" showErrorMessage="1" sqref="I28">
      <formula1>"1,2,3,4,5,6,7,8,9,10,11,12,13,14,15,16,17,18,19,20"</formula1>
    </dataValidation>
    <dataValidation type="list" operator="equal" allowBlank="1" showErrorMessage="1" sqref="R28">
      <formula1>"1,2,3,4,5,6,7,8,9,10,11,12,13,14,15,16,17,18,19,20"</formula1>
    </dataValidation>
    <dataValidation type="list" operator="equal" allowBlank="1" showErrorMessage="1" sqref="R3">
      <formula1>KIFEKOI!$CR$1:$CR$3</formula1>
    </dataValidation>
    <dataValidation type="list" operator="equal" allowBlank="1" showErrorMessage="1" sqref="G28:H29">
      <formula1>#REF!</formula1>
    </dataValidation>
    <dataValidation type="list" operator="equal" allowBlank="1" showErrorMessage="1" sqref="AZ39:BA39">
      <formula1>TEXT(NOW(),"hh:mm:ss")</formula1>
    </dataValidation>
    <dataValidation type="list" operator="equal" allowBlank="1" showErrorMessage="1" sqref="AQ40:AR41">
      <formula1>#REF!</formula1>
    </dataValidation>
    <dataValidation type="list" operator="equal" allowBlank="1" showErrorMessage="1" sqref="P39:Q39">
      <formula1>TEXT(NOW(),"hh:mm:ss")</formula1>
    </dataValidation>
    <dataValidation type="list" operator="equal" allowBlank="1" showErrorMessage="1" sqref="AH39:AI39">
      <formula1>TEXT(NOW(),"hh:mm:ss")</formula1>
    </dataValidation>
    <dataValidation type="list" operator="equal" allowBlank="1" showErrorMessage="1" sqref="AQ39:AR39">
      <formula1>TEXT(NOW(),"hh:mm:ss")</formula1>
    </dataValidation>
    <dataValidation type="list" operator="equal" allowBlank="1" showErrorMessage="1" sqref="G60:H61">
      <formula1>#REF!</formula1>
    </dataValidation>
    <dataValidation type="list" operator="equal" allowBlank="1" showErrorMessage="1" sqref="BI68:BJ69">
      <formula1>#REF!</formula1>
    </dataValidation>
    <dataValidation type="list" operator="equal" allowBlank="1" showErrorMessage="1" sqref="AH76:AI77">
      <formula1>#REF!</formula1>
    </dataValidation>
    <dataValidation type="list" operator="equal" allowBlank="1" showErrorMessage="1" sqref="CA60:CB61">
      <formula1>#REF!</formula1>
    </dataValidation>
    <dataValidation type="list" operator="equal" allowBlank="1" showErrorMessage="1" sqref="Y11:Z11">
      <formula1>TEXT(NOW(),"hh:mm:ss")</formula1>
    </dataValidation>
    <dataValidation type="list" operator="equal" allowBlank="1" showErrorMessage="1" sqref="BI72:BJ73">
      <formula1>#REF!</formula1>
    </dataValidation>
    <dataValidation type="list" operator="equal" allowBlank="1" showErrorMessage="1" sqref="P68:Q69">
      <formula1>#REF!</formula1>
    </dataValidation>
    <dataValidation type="list" operator="equal" allowBlank="1" showErrorMessage="1" sqref="AQ76:AR77">
      <formula1>#REF!</formula1>
    </dataValidation>
    <dataValidation type="list" operator="equal" allowBlank="1" showErrorMessage="1" sqref="A11">
      <formula1>KIFEKOI!$CR$1:$CR$2</formula1>
    </dataValidation>
    <dataValidation type="list" operator="equal" allowBlank="1" showErrorMessage="1" sqref="CA76:CB77">
      <formula1>#REF!</formula1>
    </dataValidation>
    <dataValidation type="list" operator="equal" allowBlank="1" showErrorMessage="1" sqref="AH68:AI69">
      <formula1>#REF!</formula1>
    </dataValidation>
    <dataValidation type="list" operator="equal" allowBlank="1" showErrorMessage="1" sqref="Y76:Z77">
      <formula1>#REF!</formula1>
    </dataValidation>
    <dataValidation type="list" operator="equal" allowBlank="1" showErrorMessage="1" sqref="CJ39:CK39">
      <formula1>TEXT(NOW(),"hh:mm:ss")</formula1>
    </dataValidation>
    <dataValidation type="list" operator="equal" allowBlank="1" showErrorMessage="1" sqref="G19:H19">
      <formula1>TEXT(NOW(),"hh:mm:ss")</formula1>
    </dataValidation>
    <dataValidation type="list" operator="equal" allowBlank="1" showErrorMessage="1" sqref="BI28:BJ29">
      <formula1>#REF!</formula1>
    </dataValidation>
    <dataValidation type="list" operator="equal" allowBlank="1" showErrorMessage="1" sqref="AQ32:AR33">
      <formula1>#REF!</formula1>
    </dataValidation>
    <dataValidation type="list" operator="equal" allowBlank="1" showErrorMessage="1" sqref="AH11:AI11">
      <formula1>TEXT(NOW(),"hh:mm:ss")</formula1>
    </dataValidation>
    <dataValidation type="list" operator="equal" allowBlank="1" showErrorMessage="1" sqref="CJ24:CK25">
      <formula1>#REF!</formula1>
    </dataValidation>
    <dataValidation type="list" operator="equal" allowBlank="1" showErrorMessage="1" sqref="CJ15:CK15">
      <formula1>TEXT(NOW(),"hh:mm:ss")</formula1>
    </dataValidation>
    <dataValidation type="list" operator="equal" allowBlank="1" showErrorMessage="1" sqref="C19:C21">
      <formula1>PARAMETRES!$B$4:$B$43</formula1>
    </dataValidation>
    <dataValidation type="list" operator="equal" allowBlank="1" showErrorMessage="1" sqref="AZ43:BA43">
      <formula1>TEXT(NOW(),"hh:mm:ss")</formula1>
    </dataValidation>
    <dataValidation type="list" operator="equal" allowBlank="1" showErrorMessage="1" sqref="BI24:BJ25">
      <formula1>#REF!</formula1>
    </dataValidation>
    <dataValidation type="list" operator="equal" allowBlank="1" showErrorMessage="1" sqref="A35">
      <formula1>KIFEKOI!$CR$1:$CR$2</formula1>
    </dataValidation>
    <dataValidation type="list" operator="equal" allowBlank="1" showErrorMessage="1" sqref="Y51:Z51">
      <formula1>TEXT(NOW(),"hh:mm:ss")</formula1>
    </dataValidation>
    <dataValidation type="list" operator="equal" allowBlank="1" showErrorMessage="1" sqref="O15:O16">
      <formula1>"1,2,3,4,5,6,7,8,9,10,11,12,13,14,15,16,17,18,19,20"</formula1>
    </dataValidation>
    <dataValidation type="list" operator="equal" allowBlank="1" showErrorMessage="1" sqref="AY35:AY36">
      <formula1>"1,2,3,4,5,6,7,8,9,10,11,12,13,14,15,16,17,18,19,20"</formula1>
    </dataValidation>
    <dataValidation type="list" operator="equal" allowBlank="1" showErrorMessage="1" sqref="CA24:CB25">
      <formula1>#REF!</formula1>
    </dataValidation>
    <dataValidation type="list" operator="equal" allowBlank="1" showErrorMessage="1" sqref="CA15:CB15">
      <formula1>TEXT(NOW(),"hh:mm:ss")</formula1>
    </dataValidation>
    <dataValidation type="list" operator="equal" allowBlank="1" showErrorMessage="1" sqref="Y27:Z27">
      <formula1>TEXT(NOW(),"hh:mm:ss")</formula1>
    </dataValidation>
    <dataValidation type="list" operator="equal" allowBlank="1" showErrorMessage="1" sqref="BR43:BS43">
      <formula1>TEXT(NOW(),"hh:mm:ss")</formula1>
    </dataValidation>
    <dataValidation type="list" operator="equal" allowBlank="1" showErrorMessage="1" sqref="BQ35:BQ36">
      <formula1>"1,2,3,4,5,6,7,8,9,10,11,12,13,14,15,16,17,18,19,20"</formula1>
    </dataValidation>
    <dataValidation type="list" operator="equal" allowBlank="1" showErrorMessage="1" sqref="Y19:Z19">
      <formula1>TEXT(NOW(),"hh:mm:ss")</formula1>
    </dataValidation>
    <dataValidation type="list" operator="equal" allowBlank="1" showErrorMessage="1" sqref="AZ19:BA19">
      <formula1>TEXT(NOW(),"hh:mm:ss")</formula1>
    </dataValidation>
    <dataValidation type="list" operator="equal" allowBlank="1" showErrorMessage="1" sqref="BR67:BS67">
      <formula1>TEXT(NOW(),"hh:mm:ss")</formula1>
    </dataValidation>
    <dataValidation type="list" operator="equal" allowBlank="1" showErrorMessage="1" sqref="CJ59:CK59">
      <formula1>TEXT(NOW(),"hh:mm:ss")</formula1>
    </dataValidation>
    <dataValidation type="list" operator="equal" allowBlank="1" showErrorMessage="1" sqref="CA79:CB79">
      <formula1>TEXT(NOW(),"hh:mm:ss")</formula1>
    </dataValidation>
    <dataValidation type="list" operator="equal" allowBlank="1" showErrorMessage="1" sqref="BQ55:BQ56">
      <formula1>"1,2,3,4,5,6,7,8,9,10,11,12,13,14,15,16,17,18,19,20"</formula1>
    </dataValidation>
    <dataValidation type="list" operator="equal" allowBlank="1" showErrorMessage="1" sqref="Y71:Z71">
      <formula1>TEXT(NOW(),"hh:mm:ss")</formula1>
    </dataValidation>
    <dataValidation type="list" operator="equal" allowBlank="1" showErrorMessage="1" sqref="G59:H59">
      <formula1>TEXT(NOW(),"hh:mm:ss")</formula1>
    </dataValidation>
    <dataValidation type="list" operator="equal" allowBlank="1" showErrorMessage="1" sqref="CA3:CB3">
      <formula1>TEXT(NOW(),"hh:mm:ss")</formula1>
    </dataValidation>
    <dataValidation type="list" operator="equal" allowBlank="1" showErrorMessage="1" sqref="BI55:BJ55">
      <formula1>TEXT(NOW(),"hh:mm:ss")</formula1>
    </dataValidation>
    <dataValidation type="list" operator="equal" allowBlank="1" showErrorMessage="1" sqref="CC51">
      <formula1>KIFEKOI!$CR$1:$CR$3</formula1>
    </dataValidation>
    <dataValidation type="list" operator="equal" allowBlank="1" showErrorMessage="1" sqref="CC28">
      <formula1>"1,2,3,4,5,6,7,8,9,10,11,12,13,14,15,16,17,18,19,20"</formula1>
    </dataValidation>
    <dataValidation type="list" operator="equal" allowBlank="1" showErrorMessage="1" sqref="CI27:CI28">
      <formula1>"1,2,3,4,5,6,7,8,9,10,11,12,13,14,15,16,17,18,19,20"</formula1>
    </dataValidation>
    <dataValidation type="list" operator="equal" allowBlank="1" showErrorMessage="1" sqref="CA63:CB63">
      <formula1>TEXT(NOW(),"hh:mm:ss")</formula1>
    </dataValidation>
    <dataValidation type="list" operator="equal" allowBlank="1" showErrorMessage="1" sqref="P59:Q59">
      <formula1>TEXT(NOW(),"hh:mm:ss")</formula1>
    </dataValidation>
    <dataValidation type="list" operator="equal" allowBlank="1" showErrorMessage="1" sqref="F63:F64">
      <formula1>"1,2,3,4,5,6,7,8,9,10,11,12,13,14,15,16,17,18,19,20"</formula1>
    </dataValidation>
    <dataValidation type="list" operator="equal" allowBlank="1" showErrorMessage="1" sqref="AH59:AI59">
      <formula1>TEXT(NOW(),"hh:mm:ss")</formula1>
    </dataValidation>
    <dataValidation type="list" operator="equal" allowBlank="1" showErrorMessage="1" sqref="G75:H75">
      <formula1>TEXT(NOW(),"hh:mm:ss")</formula1>
    </dataValidation>
    <dataValidation type="list" operator="equal" allowBlank="1" showErrorMessage="1" sqref="P75:Q75">
      <formula1>TEXT(NOW(),"hh:mm:ss")</formula1>
    </dataValidation>
    <dataValidation type="list" operator="equal" allowBlank="1" showErrorMessage="1" sqref="AZ59:BA59">
      <formula1>TEXT(NOW(),"hh:mm:ss")</formula1>
    </dataValidation>
    <dataValidation type="list" operator="equal" allowBlank="1" showErrorMessage="1" sqref="BI67:BJ67">
      <formula1>TEXT(NOW(),"hh:mm:ss")</formula1>
    </dataValidation>
    <dataValidation type="list" operator="equal" allowBlank="1" showErrorMessage="1" sqref="P4:Q5">
      <formula1>#REF!</formula1>
    </dataValidation>
    <dataValidation type="list" operator="equal" allowBlank="1" showErrorMessage="1" sqref="AQ79:AR79">
      <formula1>TEXT(NOW(),"hh:mm:ss")</formula1>
    </dataValidation>
    <dataValidation type="list" operator="equal" allowBlank="1" showErrorMessage="1" sqref="CA67:CB67">
      <formula1>TEXT(NOW(),"hh:mm:ss")</formula1>
    </dataValidation>
    <dataValidation type="list" operator="equal" allowBlank="1" showErrorMessage="1" sqref="CJ75:CK75">
      <formula1>TEXT(NOW(),"hh:mm:ss")</formula1>
    </dataValidation>
    <dataValidation type="list" operator="equal" allowBlank="1" showErrorMessage="1" sqref="BI79:BJ79">
      <formula1>TEXT(NOW(),"hh:mm:ss")</formula1>
    </dataValidation>
    <dataValidation type="list" operator="equal" allowBlank="1" showErrorMessage="1" sqref="BR79:BS79">
      <formula1>TEXT(NOW(),"hh:mm:ss")</formula1>
    </dataValidation>
    <dataValidation type="list" operator="equal" allowBlank="1" showErrorMessage="1" sqref="AA75">
      <formula1>KIFEKOI!$CR$1:$CR$3</formula1>
    </dataValidation>
    <dataValidation type="list" operator="equal" allowBlank="1" showErrorMessage="1" sqref="I79">
      <formula1>KIFEKOI!$CR$1:$CR$3</formula1>
    </dataValidation>
    <dataValidation type="list" operator="equal" allowBlank="1" showErrorMessage="1" sqref="BR75:BS75">
      <formula1>TEXT(NOW(),"hh:mm:ss")</formula1>
    </dataValidation>
    <dataValidation type="list" operator="equal" allowBlank="1" showErrorMessage="1" sqref="AJ60">
      <formula1>"1,2,3,4,5,6,7,8,9,10,11,12,13,14,15,16,17,18,19,20"</formula1>
    </dataValidation>
    <dataValidation type="list" operator="equal" allowBlank="1" showErrorMessage="1" sqref="P71:Q71">
      <formula1>TEXT(NOW(),"hh:mm:ss")</formula1>
    </dataValidation>
    <dataValidation type="list" operator="equal" allowBlank="1" showErrorMessage="1" sqref="P79:Q79">
      <formula1>TEXT(NOW(),"hh:mm:ss")</formula1>
    </dataValidation>
    <dataValidation type="list" operator="equal" allowBlank="1" showErrorMessage="1" sqref="R79">
      <formula1>KIFEKOI!$CR$1:$CR$3</formula1>
    </dataValidation>
    <dataValidation type="list" operator="equal" allowBlank="1" showErrorMessage="1" sqref="BR63:BS63">
      <formula1>TEXT(NOW(),"hh:mm:ss")</formula1>
    </dataValidation>
    <dataValidation type="list" operator="equal" allowBlank="1" showErrorMessage="1" sqref="AH75:AI75">
      <formula1>TEXT(NOW(),"hh:mm:ss")</formula1>
    </dataValidation>
    <dataValidation type="list" operator="equal" allowBlank="1" showErrorMessage="1" sqref="Y67:Z67">
      <formula1>TEXT(NOW(),"hh:mm:ss")</formula1>
    </dataValidation>
    <dataValidation type="list" operator="equal" allowBlank="1" showErrorMessage="1" sqref="AH67:AI67">
      <formula1>TEXT(NOW(),"hh:mm:ss")</formula1>
    </dataValidation>
    <dataValidation type="list" operator="equal" allowBlank="1" showErrorMessage="1" sqref="BK75">
      <formula1>KIFEKOI!$CR$1:$CR$3</formula1>
    </dataValidation>
    <dataValidation type="list" operator="equal" allowBlank="1" showErrorMessage="1" sqref="R75">
      <formula1>KIFEKOI!$CR$1:$CR$3</formula1>
    </dataValidation>
    <dataValidation type="list" operator="equal" allowBlank="1" showErrorMessage="1" sqref="BT75">
      <formula1>KIFEKOI!$CR$1:$CR$3</formula1>
    </dataValidation>
    <dataValidation type="list" operator="equal" allowBlank="1" showErrorMessage="1" sqref="AJ79">
      <formula1>KIFEKOI!$CR$1:$CR$3</formula1>
    </dataValidation>
    <dataValidation type="list" operator="equal" allowBlank="1" showErrorMessage="1" sqref="BK79">
      <formula1>KIFEKOI!$CR$1:$CR$3</formula1>
    </dataValidation>
    <dataValidation type="list" operator="equal" allowBlank="1" showErrorMessage="1" sqref="CC79">
      <formula1>KIFEKOI!$CR$1:$CR$3</formula1>
    </dataValidation>
    <dataValidation type="list" operator="equal" allowBlank="1" showErrorMessage="1" sqref="CL79">
      <formula1>KIFEKOI!$CR$1:$CR$3</formula1>
    </dataValidation>
    <dataValidation type="list" operator="equal" allowBlank="1" showErrorMessage="1" sqref="CJ16:CK17">
      <formula1>#REF!</formula1>
    </dataValidation>
    <dataValidation type="list" operator="equal" allowBlank="1" showErrorMessage="1" sqref="CJ4:CK5">
      <formula1>#REF!</formula1>
    </dataValidation>
    <dataValidation type="list" operator="equal" allowBlank="1" showErrorMessage="1" sqref="BI75:BJ75">
      <formula1>TEXT(NOW(),"hh:mm:ss")</formula1>
    </dataValidation>
    <dataValidation type="list" operator="equal" allowBlank="1" showErrorMessage="1" sqref="AZ12:BA13">
      <formula1>#REF!</formula1>
    </dataValidation>
    <dataValidation type="list" operator="equal" allowBlank="1" showErrorMessage="1" sqref="AA79">
      <formula1>KIFEKOI!$CR$1:$CR$3</formula1>
    </dataValidation>
    <dataValidation type="list" operator="equal" allowBlank="1" showErrorMessage="1" sqref="Y4:Z5">
      <formula1>#REF!</formula1>
    </dataValidation>
    <dataValidation type="list" operator="equal" allowBlank="1" showErrorMessage="1" sqref="AQ4:AR5">
      <formula1>#REF!</formula1>
    </dataValidation>
    <dataValidation type="list" operator="equal" allowBlank="1" showErrorMessage="1" sqref="BI4:BJ5">
      <formula1>#REF!</formula1>
    </dataValidation>
    <dataValidation type="list" operator="equal" allowBlank="1" showErrorMessage="1" sqref="AH12:AI13">
      <formula1>#REF!</formula1>
    </dataValidation>
    <dataValidation type="list" operator="equal" allowBlank="1" showErrorMessage="1" sqref="BB79">
      <formula1>KIFEKOI!$CR$1:$CR$3</formula1>
    </dataValidation>
    <dataValidation type="list" operator="equal" allowBlank="1" showErrorMessage="1" sqref="AQ75:AR75">
      <formula1>TEXT(NOW(),"hh:mm:ss")</formula1>
    </dataValidation>
    <dataValidation type="list" operator="equal" allowBlank="1" showErrorMessage="1" sqref="AS75">
      <formula1>KIFEKOI!$CR$1:$CR$3</formula1>
    </dataValidation>
    <dataValidation type="list" operator="equal" allowBlank="1" showErrorMessage="1" sqref="BB75">
      <formula1>KIFEKOI!$CR$1:$CR$3</formula1>
    </dataValidation>
    <dataValidation type="list" operator="equal" allowBlank="1" showErrorMessage="1" sqref="AS79">
      <formula1>KIFEKOI!$CR$1:$CR$3</formula1>
    </dataValidation>
    <dataValidation type="list" operator="equal" allowBlank="1" showErrorMessage="1" sqref="CA4:CB5">
      <formula1>#REF!</formula1>
    </dataValidation>
    <dataValidation type="list" operator="equal" allowBlank="1" showErrorMessage="1" sqref="F11:F12">
      <formula1>"1,2,3,4,5,6,7,8,9,10,11,12,13,14,15,16,17,18,19,20"</formula1>
    </dataValidation>
    <dataValidation type="list" operator="equal" allowBlank="1" showErrorMessage="1" sqref="AJ51">
      <formula1>KIFEKOI!$CR$1:$CR$3</formula1>
    </dataValidation>
    <dataValidation type="list" operator="equal" allowBlank="1" showErrorMessage="1" sqref="AA63">
      <formula1>KIFEKOI!$CR$1:$CR$3</formula1>
    </dataValidation>
    <dataValidation type="list" operator="equal" allowBlank="1" showErrorMessage="1" sqref="BR8:BS9">
      <formula1>#REF!</formula1>
    </dataValidation>
    <dataValidation type="list" operator="equal" allowBlank="1" showErrorMessage="1" sqref="G8:H9">
      <formula1>#REF!</formula1>
    </dataValidation>
    <dataValidation type="list" operator="equal" allowBlank="1" showErrorMessage="1" sqref="AZ8:BA9">
      <formula1>#REF!</formula1>
    </dataValidation>
    <dataValidation type="list" operator="equal" allowBlank="1" showErrorMessage="1" sqref="AH79:AI79">
      <formula1>TEXT(NOW(),"hh:mm:ss")</formula1>
    </dataValidation>
    <dataValidation type="list" operator="equal" allowBlank="1" showErrorMessage="1" sqref="CI63:CI64">
      <formula1>"1,2,3,4,5,6,7,8,9,10,11,12,13,14,15,16,17,18,19,20"</formula1>
    </dataValidation>
    <dataValidation type="list" operator="equal" allowBlank="1" showErrorMessage="1" sqref="CJ67:CK67">
      <formula1>TEXT(NOW(),"hh:mm:ss")</formula1>
    </dataValidation>
    <dataValidation type="list" operator="equal" allowBlank="1" showErrorMessage="1" sqref="CA71:CB71">
      <formula1>TEXT(NOW(),"hh:mm:ss")</formula1>
    </dataValidation>
    <dataValidation type="list" operator="equal" allowBlank="1" showErrorMessage="1" sqref="CJ71:CK71">
      <formula1>TEXT(NOW(),"hh:mm:ss")</formula1>
    </dataValidation>
    <dataValidation type="list" operator="equal" allowBlank="1" showErrorMessage="1" sqref="AZ67:BA67">
      <formula1>TEXT(NOW(),"hh:mm:ss")</formula1>
    </dataValidation>
    <dataValidation type="list" operator="equal" allowBlank="1" showErrorMessage="1" sqref="AZ71:BA71">
      <formula1>TEXT(NOW(),"hh:mm:ss")</formula1>
    </dataValidation>
    <dataValidation type="list" operator="equal" allowBlank="1" showErrorMessage="1" sqref="CJ79:CK79">
      <formula1>TEXT(NOW(),"hh:mm:ss")</formula1>
    </dataValidation>
    <dataValidation type="list" operator="equal" allowBlank="1" showErrorMessage="1" sqref="G68:H69">
      <formula1>#REF!</formula1>
    </dataValidation>
    <dataValidation type="list" operator="equal" allowBlank="1" showErrorMessage="1" sqref="AQ60:AR61">
      <formula1>#REF!</formula1>
    </dataValidation>
    <dataValidation type="list" operator="equal" allowBlank="1" showErrorMessage="1" sqref="CC59">
      <formula1>KIFEKOI!$CR$1:$CR$3</formula1>
    </dataValidation>
    <dataValidation type="list" operator="equal" allowBlank="1" showErrorMessage="1" sqref="P20:Q21">
      <formula1>#REF!</formula1>
    </dataValidation>
    <dataValidation type="list" operator="equal" allowBlank="1" showErrorMessage="1" sqref="Y16:Z17">
      <formula1>#REF!</formula1>
    </dataValidation>
    <dataValidation type="list" operator="equal" allowBlank="1" showErrorMessage="1" sqref="AZ16:BA17">
      <formula1>#REF!</formula1>
    </dataValidation>
    <dataValidation type="list" operator="equal" allowBlank="1" showErrorMessage="1" sqref="BR28:BS29">
      <formula1>#REF!</formula1>
    </dataValidation>
    <dataValidation type="list" operator="equal" allowBlank="1" showErrorMessage="1" sqref="CJ32:CK33">
      <formula1>#REF!</formula1>
    </dataValidation>
    <dataValidation type="list" operator="equal" allowBlank="1" showErrorMessage="1" sqref="CJ28:CK29">
      <formula1>#REF!</formula1>
    </dataValidation>
    <dataValidation type="list" operator="equal" allowBlank="1" showErrorMessage="1" sqref="P60:Q61">
      <formula1>#REF!</formula1>
    </dataValidation>
    <dataValidation type="list" operator="equal" allowBlank="1" showErrorMessage="1" sqref="Y75:Z75">
      <formula1>TEXT(NOW(),"hh:mm:ss")</formula1>
    </dataValidation>
    <dataValidation type="list" operator="equal" allowBlank="1" showErrorMessage="1" sqref="CJ60:CK61">
      <formula1>#REF!</formula1>
    </dataValidation>
    <dataValidation type="list" operator="equal" allowBlank="1" showErrorMessage="1" sqref="BR60:BS61">
      <formula1>#REF!</formula1>
    </dataValidation>
    <dataValidation type="list" operator="equal" allowBlank="1" showErrorMessage="1" sqref="AZ60:BA61">
      <formula1>#REF!</formula1>
    </dataValidation>
    <dataValidation type="list" operator="equal" allowBlank="1" showErrorMessage="1" sqref="BI60:BJ61">
      <formula1>#REF!</formula1>
    </dataValidation>
    <dataValidation type="list" operator="equal" allowBlank="1" showErrorMessage="1" sqref="P40:Q41">
      <formula1>#REF!</formula1>
    </dataValidation>
    <dataValidation type="list" operator="equal" allowBlank="1" showErrorMessage="1" sqref="A75">
      <formula1>KIFEKOI!$CR$1:$CR$2</formula1>
    </dataValidation>
    <dataValidation type="list" operator="equal" allowBlank="1" showErrorMessage="1" sqref="AH36:AI37">
      <formula1>#REF!</formula1>
    </dataValidation>
    <dataValidation type="list" operator="equal" allowBlank="1" showErrorMessage="1" sqref="G24:H25">
      <formula1>#REF!</formula1>
    </dataValidation>
    <dataValidation type="list" operator="equal" allowBlank="1" showErrorMessage="1" sqref="CC75">
      <formula1>KIFEKOI!$CR$1:$CR$3</formula1>
    </dataValidation>
    <dataValidation type="list" operator="equal" allowBlank="1" showErrorMessage="1" sqref="BT79">
      <formula1>KIFEKOI!$CR$1:$CR$3</formula1>
    </dataValidation>
    <dataValidation type="list" operator="equal" allowBlank="1" showErrorMessage="1" sqref="AJ75">
      <formula1>KIFEKOI!$CR$1:$CR$3</formula1>
    </dataValidation>
    <dataValidation type="list" operator="equal" allowBlank="1" showErrorMessage="1" sqref="AQ16:AR17">
      <formula1>#REF!</formula1>
    </dataValidation>
    <dataValidation type="list" operator="equal" allowBlank="1" showErrorMessage="1" sqref="BR16:BS17">
      <formula1>#REF!</formula1>
    </dataValidation>
    <dataValidation type="list" operator="equal" allowBlank="1" showErrorMessage="1" sqref="BR12:BS13">
      <formula1>#REF!</formula1>
    </dataValidation>
    <dataValidation type="list" operator="equal" allowBlank="1" showErrorMessage="1" sqref="CA12:CB13">
      <formula1>#REF!</formula1>
    </dataValidation>
    <dataValidation type="list" operator="equal" allowBlank="1" showErrorMessage="1" sqref="AQ12:AR13">
      <formula1>#REF!</formula1>
    </dataValidation>
    <dataValidation type="list" operator="equal" allowBlank="1" showErrorMessage="1" sqref="BI71:BJ71">
      <formula1>TEXT(NOW(),"hh:mm:ss")</formula1>
    </dataValidation>
    <dataValidation type="list" operator="equal" allowBlank="1" showErrorMessage="1" sqref="P12:Q13">
      <formula1>#REF!</formula1>
    </dataValidation>
    <dataValidation type="list" operator="equal" allowBlank="1" showErrorMessage="1" sqref="G79:H79">
      <formula1>TEXT(NOW(),"hh:mm:ss")</formula1>
    </dataValidation>
    <dataValidation type="list" operator="equal" allowBlank="1" showErrorMessage="1" sqref="CA59:CB59">
      <formula1>TEXT(NOW(),"hh:mm:ss")</formula1>
    </dataValidation>
    <dataValidation type="list" operator="equal" allowBlank="1" showErrorMessage="1" sqref="AZ79:BA79">
      <formula1>TEXT(NOW(),"hh:mm:ss")</formula1>
    </dataValidation>
    <dataValidation type="list" operator="equal" allowBlank="1" showErrorMessage="1" sqref="CL75">
      <formula1>KIFEKOI!$CR$1:$CR$3</formula1>
    </dataValidation>
    <dataValidation type="list" operator="equal" allowBlank="1" showErrorMessage="1" sqref="AQ63:AR63">
      <formula1>TEXT(NOW(),"hh:mm:ss")</formula1>
    </dataValidation>
    <dataValidation type="list" operator="equal" allowBlank="1" showErrorMessage="1" sqref="G12:H13">
      <formula1>#REF!</formula1>
    </dataValidation>
    <dataValidation type="list" operator="equal" allowBlank="1" showErrorMessage="1" sqref="AZ75:BA75">
      <formula1>TEXT(NOW(),"hh:mm:ss")</formula1>
    </dataValidation>
    <dataValidation type="list" operator="equal" allowBlank="1" showErrorMessage="1" sqref="BH59:BH60">
      <formula1>"1,2,3,4,5,6,7,8,9,10,11,12,13,14,15,16,17,18,19,20"</formula1>
    </dataValidation>
    <dataValidation type="list" operator="equal" allowBlank="1" showErrorMessage="1" sqref="P63:Q63">
      <formula1>TEXT(NOW(),"hh:mm:ss")</formula1>
    </dataValidation>
    <dataValidation type="list" operator="equal" allowBlank="1" showErrorMessage="1" sqref="AZ63:BA63">
      <formula1>TEXT(NOW(),"hh:mm:ss")</formula1>
    </dataValidation>
    <dataValidation type="list" operator="equal" allowBlank="1" showErrorMessage="1" sqref="AQ71:AR71">
      <formula1>TEXT(NOW(),"hh:mm:ss")</formula1>
    </dataValidation>
    <dataValidation type="list" operator="equal" allowBlank="1" showErrorMessage="1" sqref="Y12:Z13">
      <formula1>#REF!</formula1>
    </dataValidation>
    <dataValidation type="list" operator="equal" allowBlank="1" showErrorMessage="1" sqref="G32:H33">
      <formula1>#REF!</formula1>
    </dataValidation>
    <dataValidation type="list" operator="equal" allowBlank="1" showErrorMessage="1" sqref="AQ80:AR81">
      <formula1>#REF!</formula1>
    </dataValidation>
    <dataValidation type="list" operator="equal" allowBlank="1" showErrorMessage="1" sqref="P72:Q73">
      <formula1>#REF!</formula1>
    </dataValidation>
    <dataValidation type="list" operator="equal" allowBlank="1" showErrorMessage="1" sqref="P80:Q81">
      <formula1>#REF!</formula1>
    </dataValidation>
    <dataValidation type="list" operator="equal" allowBlank="1" showErrorMessage="1" sqref="Y80:Z81">
      <formula1>#REF!</formula1>
    </dataValidation>
    <dataValidation type="list" operator="equal" allowBlank="1" showErrorMessage="1" sqref="AH80:AI81">
      <formula1>#REF!</formula1>
    </dataValidation>
    <dataValidation type="list" operator="equal" allowBlank="1" showErrorMessage="1" sqref="BI80:BJ81">
      <formula1>#REF!</formula1>
    </dataValidation>
    <dataValidation type="list" operator="equal" allowBlank="1" showErrorMessage="1" sqref="Y79:Z79">
      <formula1>TEXT(NOW(),"hh:mm:ss")</formula1>
    </dataValidation>
    <dataValidation type="list" operator="equal" allowBlank="1" showErrorMessage="1" sqref="CJ63:CK63">
      <formula1>TEXT(NOW(),"hh:mm:ss")</formula1>
    </dataValidation>
    <dataValidation type="list" operator="equal" allowBlank="1" showErrorMessage="1" sqref="CA80:CB81">
      <formula1>#REF!</formula1>
    </dataValidation>
    <dataValidation type="list" operator="equal" allowBlank="1" showErrorMessage="1" sqref="CA68:CB69">
      <formula1>#REF!</formula1>
    </dataValidation>
    <dataValidation type="list" operator="equal" allowBlank="1" showErrorMessage="1" sqref="CJ68:CK69">
      <formula1>#REF!</formula1>
    </dataValidation>
    <dataValidation type="list" operator="equal" allowBlank="1" showErrorMessage="1" sqref="CJ64:CK65">
      <formula1>#REF!</formula1>
    </dataValidation>
    <dataValidation type="list" operator="equal" allowBlank="1" showErrorMessage="1" sqref="CJ80:CK81">
      <formula1>#REF!</formula1>
    </dataValidation>
    <dataValidation type="list" operator="equal" allowBlank="1" showErrorMessage="1" sqref="C79:C81">
      <formula1>PARAMETRES!$B$4:$B$43</formula1>
    </dataValidation>
    <dataValidation type="list" operator="equal" allowBlank="1" showErrorMessage="1" sqref="AZ80:BA81">
      <formula1>#REF!</formula1>
    </dataValidation>
    <dataValidation type="list" operator="equal" allowBlank="1" showErrorMessage="1" sqref="AH16:AI17">
      <formula1>#REF!</formula1>
    </dataValidation>
    <dataValidation type="list" operator="equal" allowBlank="1" showErrorMessage="1" sqref="G80:H81">
      <formula1>#REF!</formula1>
    </dataValidation>
    <dataValidation type="list" operator="equal" allowBlank="1" showErrorMessage="1" sqref="CJ44:CK45">
      <formula1>#REF!</formula1>
    </dataValidation>
    <dataValidation type="list" operator="equal" allowBlank="1" showErrorMessage="1" sqref="BR80:BS81">
      <formula1>#REF!</formula1>
    </dataValidation>
    <dataValidation type="list" operator="equal" allowBlank="1" showErrorMessage="1" sqref="G56:H57">
      <formula1>#REF!</formula1>
    </dataValidation>
    <dataValidation type="list" operator="equal" allowBlank="1" showErrorMessage="1" sqref="CA32:CB33">
      <formula1>#REF!</formula1>
    </dataValidation>
    <dataValidation type="list" operator="equal" allowBlank="1" showErrorMessage="1" sqref="AJ44">
      <formula1>"1,2,3,4,5,6,7,8,9,10,11,12,13,14,15,16,17,18,19,20"</formula1>
    </dataValidation>
    <dataValidation type="list" operator="equal" allowBlank="1" showErrorMessage="1" sqref="AZ48:BA49">
      <formula1>#REF!</formula1>
    </dataValidation>
    <dataValidation type="list" operator="equal" allowBlank="1" showErrorMessage="1" sqref="AH32:AI33">
      <formula1>#REF!</formula1>
    </dataValidation>
    <dataValidation type="list" operator="equal" allowBlank="1" showErrorMessage="1" sqref="CA40:CB41">
      <formula1>#REF!</formula1>
    </dataValidation>
    <dataValidation type="list" operator="equal" allowBlank="1" showErrorMessage="1" sqref="CJ40:CK41">
      <formula1>#REF!</formula1>
    </dataValidation>
    <dataValidation type="list" operator="equal" allowBlank="1" showErrorMessage="1" sqref="CJ36:CK37">
      <formula1>#REF!</formula1>
    </dataValidation>
    <dataValidation type="list" operator="equal" allowBlank="1" showErrorMessage="1" sqref="AZ32:BA33">
      <formula1>#REF!</formula1>
    </dataValidation>
    <dataValidation type="list" operator="equal" allowBlank="1" showErrorMessage="1" sqref="AJ43">
      <formula1>KIFEKOI!$CR$1:$CR$3</formula1>
    </dataValidation>
    <dataValidation type="list" operator="equal" allowBlank="1" showErrorMessage="1" sqref="BT67">
      <formula1>KIFEKOI!$CR$1:$CR$3</formula1>
    </dataValidation>
    <dataValidation type="list" operator="equal" allowBlank="1" showErrorMessage="1" sqref="I71">
      <formula1>KIFEKOI!$CR$1:$CR$3</formula1>
    </dataValidation>
    <dataValidation type="list" operator="equal" allowBlank="1" showErrorMessage="1" sqref="BT76">
      <formula1>"1,2,3,4,5,6,7,8,9,10,11,12,13,14,15,16,17,18,19,20"</formula1>
    </dataValidation>
    <dataValidation type="list" operator="equal" allowBlank="1" showErrorMessage="1" sqref="AJ71">
      <formula1>KIFEKOI!$CR$1:$CR$3</formula1>
    </dataValidation>
    <dataValidation type="list" operator="equal" allowBlank="1" showErrorMessage="1" sqref="BB67">
      <formula1>KIFEKOI!$CR$1:$CR$3</formula1>
    </dataValidation>
    <dataValidation type="list" operator="equal" allowBlank="1" showErrorMessage="1" sqref="CJ56:CK57">
      <formula1>#REF!</formula1>
    </dataValidation>
    <dataValidation type="list" operator="equal" allowBlank="1" showErrorMessage="1" sqref="CJ52:CK53">
      <formula1>#REF!</formula1>
    </dataValidation>
    <dataValidation type="list" operator="equal" allowBlank="1" showErrorMessage="1" sqref="BZ51:BZ52">
      <formula1>"1,2,3,4,5,6,7,8,9,10,11,12,13,14,15,16,17,18,19,20"</formula1>
    </dataValidation>
    <dataValidation type="list" operator="equal" allowBlank="1" showErrorMessage="1" sqref="CI51:CI52">
      <formula1>"1,2,3,4,5,6,7,8,9,10,11,12,13,14,15,16,17,18,19,20"</formula1>
    </dataValidation>
    <dataValidation type="list" operator="equal" allowBlank="1" showErrorMessage="1" sqref="AQ48:AR49">
      <formula1>#REF!</formula1>
    </dataValidation>
    <dataValidation type="list" operator="equal" allowBlank="1" showErrorMessage="1" sqref="BZ35:BZ36">
      <formula1>"1,2,3,4,5,6,7,8,9,10,11,12,13,14,15,16,17,18,19,20"</formula1>
    </dataValidation>
    <dataValidation type="list" operator="equal" allowBlank="1" showErrorMessage="1" sqref="Y36:Z37">
      <formula1>#REF!</formula1>
    </dataValidation>
    <dataValidation type="list" operator="equal" allowBlank="1" showErrorMessage="1" sqref="BR48:BS49">
      <formula1>#REF!</formula1>
    </dataValidation>
    <dataValidation type="list" operator="equal" allowBlank="1" showErrorMessage="1" sqref="C35:C37">
      <formula1>PARAMETRES!$B$4:$B$43</formula1>
    </dataValidation>
    <dataValidation type="list" operator="equal" allowBlank="1" showErrorMessage="1" sqref="G44:H45">
      <formula1>#REF!</formula1>
    </dataValidation>
    <dataValidation type="list" operator="equal" allowBlank="1" showErrorMessage="1" sqref="R71">
      <formula1>KIFEKOI!$CR$1:$CR$3</formula1>
    </dataValidation>
    <dataValidation type="list" operator="equal" allowBlank="1" showErrorMessage="1" sqref="AP75:AP76">
      <formula1>"1,2,3,4,5,6,7,8,9,10,11,12,13,14,15,16,17,18,19,20"</formula1>
    </dataValidation>
    <dataValidation type="list" operator="equal" allowBlank="1" showErrorMessage="1" sqref="BT71">
      <formula1>KIFEKOI!$CR$1:$CR$3</formula1>
    </dataValidation>
    <dataValidation type="list" operator="equal" allowBlank="1" showErrorMessage="1" sqref="AS67">
      <formula1>KIFEKOI!$CR$1:$CR$3</formula1>
    </dataValidation>
    <dataValidation type="list" operator="equal" allowBlank="1" showErrorMessage="1" sqref="AH60:AI61">
      <formula1>#REF!</formula1>
    </dataValidation>
    <dataValidation type="list" operator="equal" allowBlank="1" showErrorMessage="1" sqref="AG51:AG52">
      <formula1>"1,2,3,4,5,6,7,8,9,10,11,12,13,14,15,16,17,18,19,20"</formula1>
    </dataValidation>
    <dataValidation type="list" operator="equal" allowBlank="1" showErrorMessage="1" sqref="BI48:BJ49">
      <formula1>#REF!</formula1>
    </dataValidation>
    <dataValidation type="list" operator="equal" allowBlank="1" showErrorMessage="1" sqref="P44:Q45">
      <formula1>#REF!</formula1>
    </dataValidation>
    <dataValidation type="list" operator="equal" allowBlank="1" showErrorMessage="1" sqref="AQ36:AR37">
      <formula1>#REF!</formula1>
    </dataValidation>
    <dataValidation type="list" operator="equal" allowBlank="1" showErrorMessage="1" sqref="G48:H49">
      <formula1>#REF!</formula1>
    </dataValidation>
    <dataValidation type="list" operator="equal" allowBlank="1" showErrorMessage="1" sqref="AZ36:BA37">
      <formula1>#REF!</formula1>
    </dataValidation>
    <dataValidation type="list" operator="equal" allowBlank="1" showErrorMessage="1" sqref="C39:C41">
      <formula1>PARAMETRES!$B$4:$B$43</formula1>
    </dataValidation>
    <dataValidation type="list" operator="equal" allowBlank="1" showErrorMessage="1" sqref="AH48:AI49">
      <formula1>#REF!</formula1>
    </dataValidation>
    <dataValidation type="list" operator="equal" allowBlank="1" showErrorMessage="1" sqref="BI40:BJ41">
      <formula1>#REF!</formula1>
    </dataValidation>
    <dataValidation type="list" operator="equal" allowBlank="1" showErrorMessage="1" sqref="AZ44:BA45">
      <formula1>#REF!</formula1>
    </dataValidation>
    <dataValidation type="list" operator="equal" allowBlank="1" showErrorMessage="1" sqref="AZ40:BA41">
      <formula1>#REF!</formula1>
    </dataValidation>
    <dataValidation type="list" operator="equal" allowBlank="1" showErrorMessage="1" sqref="G40:H41">
      <formula1>#REF!</formula1>
    </dataValidation>
    <dataValidation type="list" operator="equal" allowBlank="1" showErrorMessage="1" sqref="C3:C5">
      <formula1>PARAMETRES!$B$4:$B$43</formula1>
    </dataValidation>
    <dataValidation type="list" operator="equal" allowBlank="1" showErrorMessage="1" sqref="BI16:BJ17">
      <formula1>#REF!</formula1>
    </dataValidation>
    <dataValidation type="list" operator="equal" allowBlank="1" showErrorMessage="1" sqref="Y20:Z21">
      <formula1>#REF!</formula1>
    </dataValidation>
    <dataValidation type="list" operator="equal" allowBlank="1" showErrorMessage="1" sqref="BB15">
      <formula1>KIFEKOI!$CR$1:$CR$3</formula1>
    </dataValidation>
    <dataValidation type="list" operator="equal" allowBlank="1" showErrorMessage="1" sqref="I35">
      <formula1>KIFEKOI!$CR$1:$CR$3</formula1>
    </dataValidation>
    <dataValidation type="list" operator="equal" allowBlank="1" showErrorMessage="1" sqref="BH39:BH40">
      <formula1>"1,2,3,4,5,6,7,8,9,10,11,12,13,14,15,16,17,18,19,20"</formula1>
    </dataValidation>
    <dataValidation type="list" operator="equal" allowBlank="1" showErrorMessage="1" sqref="BT31">
      <formula1>KIFEKOI!$CR$1:$CR$3</formula1>
    </dataValidation>
    <dataValidation type="list" operator="equal" allowBlank="1" showErrorMessage="1" sqref="AJ32">
      <formula1>"1,2,3,4,5,6,7,8,9,10,11,12,13,14,15,16,17,18,19,20"</formula1>
    </dataValidation>
    <dataValidation type="list" operator="equal" allowBlank="1" showErrorMessage="1" sqref="BB28">
      <formula1>"1,2,3,4,5,6,7,8,9,10,11,12,13,14,15,16,17,18,19,20"</formula1>
    </dataValidation>
    <dataValidation type="list" operator="equal" allowBlank="1" showErrorMessage="1" sqref="Y56:Z57">
      <formula1>#REF!</formula1>
    </dataValidation>
    <dataValidation type="list" operator="equal" allowBlank="1" showErrorMessage="1" sqref="P52:Q53">
      <formula1>#REF!</formula1>
    </dataValidation>
    <dataValidation type="list" operator="equal" allowBlank="1" showErrorMessage="1" sqref="CC12">
      <formula1>"1,2,3,4,5,6,7,8,9,10,11,12,13,14,15,16,17,18,19,20"</formula1>
    </dataValidation>
    <dataValidation type="list" operator="equal" allowBlank="1" showErrorMessage="1" sqref="AQ8:AR9">
      <formula1>#REF!</formula1>
    </dataValidation>
    <dataValidation type="list" operator="equal" allowBlank="1" showErrorMessage="1" sqref="BK4">
      <formula1>"1,2,3,4,5,6,7,8,9,10,11,12,13,14,15,16,17,18,19,20"</formula1>
    </dataValidation>
    <dataValidation type="list" operator="equal" allowBlank="1" showErrorMessage="1" sqref="O11:O12">
      <formula1>"1,2,3,4,5,6,7,8,9,10,11,12,13,14,15,16,17,18,19,20"</formula1>
    </dataValidation>
    <dataValidation type="list" operator="equal" allowBlank="1" showErrorMessage="1" sqref="AG15:AG16">
      <formula1>"1,2,3,4,5,6,7,8,9,10,11,12,13,14,15,16,17,18,19,20"</formula1>
    </dataValidation>
    <dataValidation type="list" operator="equal" allowBlank="1" showErrorMessage="1" sqref="BH3:BH4">
      <formula1>"1,2,3,4,5,6,7,8,9,10,11,12,13,14,15,16,17,18,19,20"</formula1>
    </dataValidation>
    <dataValidation type="list" operator="equal" allowBlank="1" showErrorMessage="1" sqref="I4">
      <formula1>"1,2,3,4,5,6,7,8,9,10,11,12,13,14,15,16,17,18,19,20"</formula1>
    </dataValidation>
    <dataValidation type="list" operator="equal" allowBlank="1" showErrorMessage="1" sqref="AH4:AI5">
      <formula1>#REF!</formula1>
    </dataValidation>
    <dataValidation type="list" operator="equal" allowBlank="1" showErrorMessage="1" sqref="AZ20:BA21">
      <formula1>#REF!</formula1>
    </dataValidation>
    <dataValidation type="list" operator="equal" allowBlank="1" showErrorMessage="1" sqref="I8">
      <formula1>"1,2,3,4,5,6,7,8,9,10,11,12,13,14,15,16,17,18,19,20"</formula1>
    </dataValidation>
    <dataValidation type="list" operator="equal" allowBlank="1" showErrorMessage="1" sqref="BK8">
      <formula1>"1,2,3,4,5,6,7,8,9,10,11,12,13,14,15,16,17,18,19,20"</formula1>
    </dataValidation>
    <dataValidation type="list" operator="equal" allowBlank="1" showErrorMessage="1" sqref="AP11:AP12">
      <formula1>"1,2,3,4,5,6,7,8,9,10,11,12,13,14,15,16,17,18,19,20"</formula1>
    </dataValidation>
    <dataValidation type="list" operator="equal" allowBlank="1" showErrorMessage="1" sqref="AH20:AI21">
      <formula1>#REF!</formula1>
    </dataValidation>
    <dataValidation type="list" operator="equal" allowBlank="1" showErrorMessage="1" sqref="AQ20:AR21">
      <formula1>#REF!</formula1>
    </dataValidation>
    <dataValidation type="list" operator="equal" allowBlank="1" showErrorMessage="1" sqref="BR20:BS21">
      <formula1>#REF!</formula1>
    </dataValidation>
    <dataValidation type="list" operator="equal" allowBlank="1" showErrorMessage="1" sqref="CA20:CB21">
      <formula1>#REF!</formula1>
    </dataValidation>
    <dataValidation type="list" operator="equal" allowBlank="1" showErrorMessage="1" sqref="AJ40">
      <formula1>"1,2,3,4,5,6,7,8,9,10,11,12,13,14,15,16,17,18,19,20"</formula1>
    </dataValidation>
    <dataValidation type="list" operator="equal" allowBlank="1" showErrorMessage="1" sqref="CL68">
      <formula1>"1,2,3,4,5,6,7,8,9,10,11,12,13,14,15,16,17,18,19,20"</formula1>
    </dataValidation>
    <dataValidation type="list" operator="equal" allowBlank="1" showErrorMessage="1" sqref="X71:X72">
      <formula1>"1,2,3,4,5,6,7,8,9,10,11,12,13,14,15,16,17,18,19,20"</formula1>
    </dataValidation>
    <dataValidation type="list" operator="equal" allowBlank="1" showErrorMessage="1" sqref="BT27">
      <formula1>KIFEKOI!$CR$1:$CR$3</formula1>
    </dataValidation>
    <dataValidation type="list" operator="equal" allowBlank="1" showErrorMessage="1" sqref="R39">
      <formula1>KIFEKOI!$CR$1:$CR$3</formula1>
    </dataValidation>
    <dataValidation type="list" operator="equal" allowBlank="1" showErrorMessage="1" sqref="I23">
      <formula1>KIFEKOI!$CR$1:$CR$3</formula1>
    </dataValidation>
    <dataValidation type="list" operator="equal" allowBlank="1" showErrorMessage="1" sqref="BT39">
      <formula1>KIFEKOI!$CR$1:$CR$3</formula1>
    </dataValidation>
    <dataValidation type="list" operator="equal" allowBlank="1" showErrorMessage="1" sqref="AS31">
      <formula1>KIFEKOI!$CR$1:$CR$3</formula1>
    </dataValidation>
    <dataValidation type="list" operator="equal" allowBlank="1" showErrorMessage="1" sqref="AA39">
      <formula1>KIFEKOI!$CR$1:$CR$3</formula1>
    </dataValidation>
    <dataValidation type="list" operator="equal" allowBlank="1" showErrorMessage="1" sqref="AA35">
      <formula1>KIFEKOI!$CR$1:$CR$3</formula1>
    </dataValidation>
    <dataValidation type="list" operator="equal" allowBlank="1" showErrorMessage="1" sqref="AA43">
      <formula1>KIFEKOI!$CR$1:$CR$3</formula1>
    </dataValidation>
    <dataValidation type="list" operator="equal" allowBlank="1" showErrorMessage="1" sqref="AA27">
      <formula1>KIFEKOI!$CR$1:$CR$3</formula1>
    </dataValidation>
    <dataValidation type="list" operator="equal" allowBlank="1" showErrorMessage="1" sqref="BR23:BS23">
      <formula1>TEXT(NOW(),"hh:mm:ss")</formula1>
    </dataValidation>
    <dataValidation type="list" operator="equal" allowBlank="1" showErrorMessage="1" sqref="AJ31">
      <formula1>KIFEKOI!$CR$1:$CR$3</formula1>
    </dataValidation>
    <dataValidation type="list" operator="equal" allowBlank="1" showErrorMessage="1" sqref="BI23:BJ23">
      <formula1>TEXT(NOW(),"hh:mm:ss")</formula1>
    </dataValidation>
    <dataValidation type="list" operator="equal" allowBlank="1" showErrorMessage="1" sqref="AA23">
      <formula1>KIFEKOI!$CR$1:$CR$3</formula1>
    </dataValidation>
    <dataValidation type="list" operator="equal" allowBlank="1" showErrorMessage="1" sqref="BK27">
      <formula1>KIFEKOI!$CR$1:$CR$3</formula1>
    </dataValidation>
    <dataValidation type="list" operator="equal" allowBlank="1" showErrorMessage="1" sqref="AH27:AI27">
      <formula1>TEXT(NOW(),"hh:mm:ss")</formula1>
    </dataValidation>
    <dataValidation type="list" operator="equal" allowBlank="1" showErrorMessage="1" sqref="AQ23:AR23">
      <formula1>TEXT(NOW(),"hh:mm:ss")</formula1>
    </dataValidation>
    <dataValidation type="list" operator="equal" allowBlank="1" showErrorMessage="1" sqref="AZ23:BA23">
      <formula1>TEXT(NOW(),"hh:mm:ss")</formula1>
    </dataValidation>
    <dataValidation type="list" operator="equal" allowBlank="1" showErrorMessage="1" sqref="G55:H55">
      <formula1>TEXT(NOW(),"hh:mm:ss")</formula1>
    </dataValidation>
    <dataValidation type="list" operator="equal" allowBlank="1" showErrorMessage="1" sqref="BQ39:BQ40">
      <formula1>"1,2,3,4,5,6,7,8,9,10,11,12,13,14,15,16,17,18,19,20"</formula1>
    </dataValidation>
    <dataValidation type="list" operator="equal" allowBlank="1" showErrorMessage="1" sqref="AS32">
      <formula1>"1,2,3,4,5,6,7,8,9,10,11,12,13,14,15,16,17,18,19,20"</formula1>
    </dataValidation>
    <dataValidation type="list" operator="equal" allowBlank="1" showErrorMessage="1" sqref="CI71:CI72">
      <formula1>"1,2,3,4,5,6,7,8,9,10,11,12,13,14,15,16,17,18,19,20"</formula1>
    </dataValidation>
    <dataValidation type="list" operator="equal" allowBlank="1" showErrorMessage="1" sqref="X67:X68">
      <formula1>"1,2,3,4,5,6,7,8,9,10,11,12,13,14,15,16,17,18,19,20"</formula1>
    </dataValidation>
    <dataValidation type="list" operator="equal" allowBlank="1" showErrorMessage="1" sqref="CC55">
      <formula1>KIFEKOI!$CR$1:$CR$3</formula1>
    </dataValidation>
    <dataValidation type="list" operator="equal" allowBlank="1" showErrorMessage="1" sqref="BK67">
      <formula1>KIFEKOI!$CR$1:$CR$3</formula1>
    </dataValidation>
    <dataValidation type="list" operator="equal" allowBlank="1" showErrorMessage="1" sqref="BB71">
      <formula1>KIFEKOI!$CR$1:$CR$3</formula1>
    </dataValidation>
    <dataValidation type="list" operator="equal" allowBlank="1" showErrorMessage="1" sqref="AG71:AG72">
      <formula1>"1,2,3,4,5,6,7,8,9,10,11,12,13,14,15,16,17,18,19,20"</formula1>
    </dataValidation>
    <dataValidation type="list" operator="equal" allowBlank="1" showErrorMessage="1" sqref="CL20">
      <formula1>"1,2,3,4,5,6,7,8,9,10,11,12,13,14,15,16,17,18,19,20"</formula1>
    </dataValidation>
    <dataValidation type="list" operator="equal" allowBlank="1" showErrorMessage="1" sqref="R27">
      <formula1>KIFEKOI!$CR$1:$CR$3</formula1>
    </dataValidation>
    <dataValidation type="list" operator="equal" allowBlank="1" showErrorMessage="1" sqref="CJ20:CK21">
      <formula1>#REF!</formula1>
    </dataValidation>
    <dataValidation type="list" operator="equal" allowBlank="1" showErrorMessage="1" sqref="X27:X28">
      <formula1>"1,2,3,4,5,6,7,8,9,10,11,12,13,14,15,16,17,18,19,20"</formula1>
    </dataValidation>
    <dataValidation type="list" operator="equal" allowBlank="1" showErrorMessage="1" sqref="BT51">
      <formula1>KIFEKOI!$CR$1:$CR$3</formula1>
    </dataValidation>
    <dataValidation type="list" operator="equal" allowBlank="1" showErrorMessage="1" sqref="AJ67">
      <formula1>KIFEKOI!$CR$1:$CR$3</formula1>
    </dataValidation>
    <dataValidation type="list" operator="equal" allowBlank="1" showErrorMessage="1" sqref="I55">
      <formula1>KIFEKOI!$CR$1:$CR$3</formula1>
    </dataValidation>
    <dataValidation type="list" operator="equal" allowBlank="1" showErrorMessage="1" sqref="AJ4">
      <formula1>"1,2,3,4,5,6,7,8,9,10,11,12,13,14,15,16,17,18,19,20"</formula1>
    </dataValidation>
    <dataValidation type="list" operator="equal" allowBlank="1" showErrorMessage="1" sqref="CC15">
      <formula1>KIFEKOI!$CR$1:$CR$3</formula1>
    </dataValidation>
    <dataValidation type="list" operator="equal" allowBlank="1" showErrorMessage="1" sqref="BB19">
      <formula1>KIFEKOI!$CR$1:$CR$3</formula1>
    </dataValidation>
    <dataValidation type="list" operator="equal" allowBlank="1" showErrorMessage="1" sqref="CJ35:CK35">
      <formula1>TEXT(NOW(),"hh:mm:ss")</formula1>
    </dataValidation>
    <dataValidation type="list" operator="equal" allowBlank="1" showErrorMessage="1" sqref="P19:Q19">
      <formula1>TEXT(NOW(),"hh:mm:ss")</formula1>
    </dataValidation>
    <dataValidation type="list" operator="equal" allowBlank="1" showErrorMessage="1" sqref="BR15:BS15">
      <formula1>TEXT(NOW(),"hh:mm:ss")</formula1>
    </dataValidation>
    <dataValidation type="list" operator="equal" allowBlank="1" showErrorMessage="1" sqref="C31:C33">
      <formula1>PARAMETRES!$B$4:$B$43</formula1>
    </dataValidation>
    <dataValidation type="list" operator="equal" allowBlank="1" showErrorMessage="1" sqref="CA47:CB47">
      <formula1>TEXT(NOW(),"hh:mm:ss")</formula1>
    </dataValidation>
    <dataValidation type="list" operator="equal" allowBlank="1" showErrorMessage="1" sqref="AS27">
      <formula1>KIFEKOI!$CR$1:$CR$3</formula1>
    </dataValidation>
    <dataValidation type="list" operator="equal" allowBlank="1" showErrorMessage="1" sqref="BK15">
      <formula1>KIFEKOI!$CR$1:$CR$3</formula1>
    </dataValidation>
    <dataValidation type="list" operator="equal" allowBlank="1" showErrorMessage="1" sqref="AS12">
      <formula1>"1,2,3,4,5,6,7,8,9,10,11,12,13,14,15,16,17,18,19,20"</formula1>
    </dataValidation>
    <dataValidation type="list" operator="equal" allowBlank="1" showErrorMessage="1" sqref="I12">
      <formula1>"1,2,3,4,5,6,7,8,9,10,11,12,13,14,15,16,17,18,19,20"</formula1>
    </dataValidation>
    <dataValidation type="list" operator="equal" allowBlank="1" showErrorMessage="1" sqref="I43">
      <formula1>KIFEKOI!$CR$1:$CR$3</formula1>
    </dataValidation>
    <dataValidation type="list" operator="equal" allowBlank="1" showErrorMessage="1" sqref="AQ31:AR31">
      <formula1>TEXT(NOW(),"hh:mm:ss")</formula1>
    </dataValidation>
    <dataValidation type="list" operator="equal" allowBlank="1" showErrorMessage="1" sqref="BK39">
      <formula1>KIFEKOI!$CR$1:$CR$3</formula1>
    </dataValidation>
    <dataValidation type="list" operator="equal" allowBlank="1" showErrorMessage="1" sqref="I59">
      <formula1>KIFEKOI!$CR$1:$CR$3</formula1>
    </dataValidation>
    <dataValidation type="list" operator="equal" allowBlank="1" showErrorMessage="1" sqref="R59">
      <formula1>KIFEKOI!$CR$1:$CR$3</formula1>
    </dataValidation>
    <dataValidation type="list" operator="equal" allowBlank="1" showErrorMessage="1" sqref="I63">
      <formula1>KIFEKOI!$CR$1:$CR$3</formula1>
    </dataValidation>
    <dataValidation type="list" operator="equal" allowBlank="1" showErrorMessage="1" sqref="BB35">
      <formula1>KIFEKOI!$CR$1:$CR$3</formula1>
    </dataValidation>
    <dataValidation type="list" operator="equal" allowBlank="1" showErrorMessage="1" sqref="CC43">
      <formula1>KIFEKOI!$CR$1:$CR$3</formula1>
    </dataValidation>
    <dataValidation type="list" operator="equal" allowBlank="1" showErrorMessage="1" sqref="AZ51:BA51">
      <formula1>TEXT(NOW(),"hh:mm:ss")</formula1>
    </dataValidation>
    <dataValidation type="list" operator="equal" allowBlank="1" showErrorMessage="1" sqref="AS43">
      <formula1>KIFEKOI!$CR$1:$CR$3</formula1>
    </dataValidation>
    <dataValidation type="list" operator="equal" allowBlank="1" showErrorMessage="1" sqref="BT43">
      <formula1>KIFEKOI!$CR$1:$CR$3</formula1>
    </dataValidation>
    <dataValidation type="list" operator="equal" allowBlank="1" showErrorMessage="1" sqref="AJ47">
      <formula1>KIFEKOI!$CR$1:$CR$3</formula1>
    </dataValidation>
    <dataValidation type="list" operator="equal" allowBlank="1" showErrorMessage="1" sqref="AH55:AI55">
      <formula1>TEXT(NOW(),"hh:mm:ss")</formula1>
    </dataValidation>
    <dataValidation type="list" operator="equal" allowBlank="1" showErrorMessage="1" sqref="AA55">
      <formula1>KIFEKOI!$CR$1:$CR$3</formula1>
    </dataValidation>
    <dataValidation type="list" operator="equal" allowBlank="1" showErrorMessage="1" sqref="CC23">
      <formula1>KIFEKOI!$CR$1:$CR$3</formula1>
    </dataValidation>
    <dataValidation type="list" operator="equal" allowBlank="1" showErrorMessage="1" sqref="AZ47:BA47">
      <formula1>TEXT(NOW(),"hh:mm:ss")</formula1>
    </dataValidation>
    <dataValidation type="list" operator="equal" allowBlank="1" showErrorMessage="1" sqref="AS35">
      <formula1>KIFEKOI!$CR$1:$CR$3</formula1>
    </dataValidation>
    <dataValidation type="list" operator="equal" allowBlank="1" showErrorMessage="1" sqref="CC47">
      <formula1>KIFEKOI!$CR$1:$CR$3</formula1>
    </dataValidation>
    <dataValidation type="list" operator="equal" allowBlank="1" showErrorMessage="1" sqref="BB51">
      <formula1>KIFEKOI!$CR$1:$CR$3</formula1>
    </dataValidation>
    <dataValidation type="list" operator="equal" allowBlank="1" showErrorMessage="1" sqref="CJ12:CK13">
      <formula1>#REF!</formula1>
    </dataValidation>
    <dataValidation type="list" operator="equal" allowBlank="1" showErrorMessage="1" sqref="CI15:CI16">
      <formula1>"1,2,3,4,5,6,7,8,9,10,11,12,13,14,15,16,17,18,19,20"</formula1>
    </dataValidation>
    <dataValidation type="list" operator="equal" allowBlank="1" showErrorMessage="1" sqref="BK31">
      <formula1>KIFEKOI!$CR$1:$CR$3</formula1>
    </dataValidation>
    <dataValidation type="list" operator="equal" allowBlank="1" showErrorMessage="1" sqref="CA55:CB55">
      <formula1>TEXT(NOW(),"hh:mm:ss")</formula1>
    </dataValidation>
    <dataValidation type="list" operator="equal" allowBlank="1" showErrorMessage="1" sqref="AQ43:AR43">
      <formula1>TEXT(NOW(),"hh:mm:ss")</formula1>
    </dataValidation>
    <dataValidation type="list" operator="equal" allowBlank="1" showErrorMessage="1" sqref="BT63">
      <formula1>KIFEKOI!$CR$1:$CR$3</formula1>
    </dataValidation>
    <dataValidation type="list" operator="equal" allowBlank="1" showErrorMessage="1" sqref="BB39">
      <formula1>KIFEKOI!$CR$1:$CR$3</formula1>
    </dataValidation>
    <dataValidation type="list" operator="equal" allowBlank="1" showErrorMessage="1" sqref="BT55">
      <formula1>KIFEKOI!$CR$1:$CR$3</formula1>
    </dataValidation>
    <dataValidation type="list" operator="equal" allowBlank="1" showErrorMessage="1" sqref="AS63">
      <formula1>KIFEKOI!$CR$1:$CR$3</formula1>
    </dataValidation>
    <dataValidation type="list" operator="equal" allowBlank="1" showErrorMessage="1" sqref="AZ28:BA29">
      <formula1>#REF!</formula1>
    </dataValidation>
    <dataValidation type="list" operator="equal" allowBlank="1" showErrorMessage="1" sqref="AJ55">
      <formula1>KIFEKOI!$CR$1:$CR$3</formula1>
    </dataValidation>
    <dataValidation type="list" operator="equal" allowBlank="1" showErrorMessage="1" sqref="CC63">
      <formula1>KIFEKOI!$CR$1:$CR$3</formula1>
    </dataValidation>
    <dataValidation type="list" operator="equal" allowBlank="1" showErrorMessage="1" sqref="AY67:AY68">
      <formula1>"1,2,3,4,5,6,7,8,9,10,11,12,13,14,15,16,17,18,19,20"</formula1>
    </dataValidation>
    <dataValidation type="list" operator="equal" allowBlank="1" showErrorMessage="1" sqref="Y60:Z61">
      <formula1>#REF!</formula1>
    </dataValidation>
    <dataValidation type="list" operator="equal" allowBlank="1" showErrorMessage="1" sqref="BZ63:BZ64">
      <formula1>"1,2,3,4,5,6,7,8,9,10,11,12,13,14,15,16,17,18,19,20"</formula1>
    </dataValidation>
    <dataValidation type="list" operator="equal" allowBlank="1" showErrorMessage="1" sqref="AS59">
      <formula1>KIFEKOI!$CR$1:$CR$3</formula1>
    </dataValidation>
    <dataValidation type="list" operator="equal" allowBlank="1" showErrorMessage="1" sqref="BB63">
      <formula1>KIFEKOI!$CR$1:$CR$3</formula1>
    </dataValidation>
    <dataValidation type="list" operator="equal" allowBlank="1" showErrorMessage="1" sqref="BK59">
      <formula1>KIFEKOI!$CR$1:$CR$3</formula1>
    </dataValidation>
    <dataValidation type="list" operator="equal" allowBlank="1" showErrorMessage="1" sqref="BK63">
      <formula1>KIFEKOI!$CR$1:$CR$3</formula1>
    </dataValidation>
    <dataValidation type="list" operator="equal" allowBlank="1" showErrorMessage="1" sqref="G4:H5">
      <formula1>#REF!</formula1>
    </dataValidation>
    <dataValidation type="list" operator="equal" allowBlank="1" showErrorMessage="1" sqref="AP39:AP40">
      <formula1>"1,2,3,4,5,6,7,8,9,10,11,12,13,14,15,16,17,18,19,20"</formula1>
    </dataValidation>
    <dataValidation type="list" operator="equal" allowBlank="1" showErrorMessage="1" sqref="R11">
      <formula1>KIFEKOI!$CR$1:$CR$3</formula1>
    </dataValidation>
    <dataValidation type="list" operator="equal" allowBlank="1" showErrorMessage="1" sqref="G23:H23">
      <formula1>TEXT(NOW(),"hh:mm:ss")</formula1>
    </dataValidation>
    <dataValidation type="list" operator="equal" allowBlank="1" showErrorMessage="1" sqref="G20:H21">
      <formula1>#REF!</formula1>
    </dataValidation>
    <dataValidation type="list" operator="equal" allowBlank="1" showErrorMessage="1" sqref="CA48:CB49">
      <formula1>#REF!</formula1>
    </dataValidation>
    <dataValidation type="list" operator="equal" allowBlank="1" showErrorMessage="1" sqref="AQ56:AR57">
      <formula1>#REF!</formula1>
    </dataValidation>
    <dataValidation type="list" operator="equal" allowBlank="1" showErrorMessage="1" sqref="AH52:AI53">
      <formula1>#REF!</formula1>
    </dataValidation>
    <dataValidation type="list" operator="equal" allowBlank="1" showErrorMessage="1" sqref="AH28:AI29">
      <formula1>#REF!</formula1>
    </dataValidation>
    <dataValidation type="list" operator="equal" allowBlank="1" showErrorMessage="1" sqref="AQ52:AR53">
      <formula1>#REF!</formula1>
    </dataValidation>
    <dataValidation type="list" operator="equal" allowBlank="1" showErrorMessage="1" sqref="CI3:CI4">
      <formula1>"1,2,3,4,5,6,7,8,9,10,11,12,13,14,15,16,17,18,19,20"</formula1>
    </dataValidation>
    <dataValidation type="list" operator="equal" allowBlank="1" showErrorMessage="1" sqref="CL8">
      <formula1>"1,2,3,4,5,6,7,8,9,10,11,12,13,14,15,16,17,18,19,20"</formula1>
    </dataValidation>
    <dataValidation type="list" operator="equal" allowBlank="1" showErrorMessage="1" sqref="BQ3:BQ4">
      <formula1>"1,2,3,4,5,6,7,8,9,10,11,12,13,14,15,16,17,18,19,20"</formula1>
    </dataValidation>
    <dataValidation type="list" operator="equal" allowBlank="1" showErrorMessage="1" sqref="CL12">
      <formula1>"1,2,3,4,5,6,7,8,9,10,11,12,13,14,15,16,17,18,19,20"</formula1>
    </dataValidation>
    <dataValidation type="list" operator="equal" allowBlank="1" showErrorMessage="1" sqref="CL4">
      <formula1>"1,2,3,4,5,6,7,8,9,10,11,12,13,14,15,16,17,18,19,20"</formula1>
    </dataValidation>
    <dataValidation type="list" operator="equal" allowBlank="1" showErrorMessage="1" sqref="CC11">
      <formula1>KIFEKOI!$CR$1:$CR$3</formula1>
    </dataValidation>
    <dataValidation type="list" operator="equal" allowBlank="1" showErrorMessage="1" sqref="CI7:CI8">
      <formula1>"1,2,3,4,5,6,7,8,9,10,11,12,13,14,15,16,17,18,19,20"</formula1>
    </dataValidation>
    <dataValidation type="list" operator="equal" allowBlank="1" showErrorMessage="1" sqref="CJ8:CK9">
      <formula1>#REF!</formula1>
    </dataValidation>
    <dataValidation type="list" operator="equal" allowBlank="1" showErrorMessage="1" sqref="CW1">
      <formula1>TEXT(NOW(),"hh:mm:ss")</formula1>
    </dataValidation>
    <dataValidation type="list" operator="equal" allowBlank="1" showErrorMessage="1" sqref="CL16">
      <formula1>"1,2,3,4,5,6,7,8,9,10,11,12,13,14,15,16,17,18,19,20"</formula1>
    </dataValidation>
    <dataValidation type="list" operator="equal" allowBlank="1" showErrorMessage="1" sqref="BR4:BS5">
      <formula1>#REF!</formula1>
    </dataValidation>
    <dataValidation type="list" operator="equal" allowBlank="1" showErrorMessage="1" sqref="BZ3:BZ4">
      <formula1>"1,2,3,4,5,6,7,8,9,10,11,12,13,14,15,16,17,18,19,20"</formula1>
    </dataValidation>
    <dataValidation type="list" operator="equal" allowBlank="1" showErrorMessage="1" sqref="C59:C61">
      <formula1>PARAMETRES!$B$4:$B$43</formula1>
    </dataValidation>
    <dataValidation type="list" operator="equal" allowBlank="1" showErrorMessage="1" sqref="BH71:BH72">
      <formula1>"1,2,3,4,5,6,7,8,9,10,11,12,13,14,15,16,17,18,19,20"</formula1>
    </dataValidation>
    <dataValidation type="list" operator="equal" allowBlank="1" showErrorMessage="1" sqref="F75:F76">
      <formula1>"1,2,3,4,5,6,7,8,9,10,11,12,13,14,15,16,17,18,19,20"</formula1>
    </dataValidation>
    <dataValidation type="list" operator="equal" allowBlank="1" showErrorMessage="1" sqref="C55:C57">
      <formula1>PARAMETRES!$B$4:$B$43</formula1>
    </dataValidation>
    <dataValidation type="list" operator="equal" allowBlank="1" showErrorMessage="1" sqref="I31">
      <formula1>KIFEKOI!$CR$1:$CR$3</formula1>
    </dataValidation>
    <dataValidation type="list" operator="equal" allowBlank="1" showErrorMessage="1" sqref="CC39">
      <formula1>KIFEKOI!$CR$1:$CR$3</formula1>
    </dataValidation>
    <dataValidation type="list" operator="equal" allowBlank="1" showErrorMessage="1" sqref="AS48">
      <formula1>"1,2,3,4,5,6,7,8,9,10,11,12,13,14,15,16,17,18,19,20"</formula1>
    </dataValidation>
    <dataValidation type="list" operator="equal" allowBlank="1" showErrorMessage="1" sqref="I48">
      <formula1>"1,2,3,4,5,6,7,8,9,10,11,12,13,14,15,16,17,18,19,20"</formula1>
    </dataValidation>
    <dataValidation type="list" operator="equal" allowBlank="1" showErrorMessage="1" sqref="C43:C45">
      <formula1>PARAMETRES!$B$4:$B$43</formula1>
    </dataValidation>
    <dataValidation type="list" operator="equal" allowBlank="1" showErrorMessage="1" sqref="CJ48:CK49">
      <formula1>#REF!</formula1>
    </dataValidation>
    <dataValidation type="list" operator="equal" allowBlank="1" showErrorMessage="1" sqref="AS39">
      <formula1>KIFEKOI!$CR$1:$CR$3</formula1>
    </dataValidation>
    <dataValidation type="list" operator="equal" allowBlank="1" showErrorMessage="1" sqref="C47:C49">
      <formula1>PARAMETRES!$B$4:$B$43</formula1>
    </dataValidation>
    <dataValidation type="list" operator="equal" allowBlank="1" showErrorMessage="1" sqref="Y44:Z45">
      <formula1>#REF!</formula1>
    </dataValidation>
    <dataValidation type="list" operator="equal" allowBlank="1" showErrorMessage="1" sqref="G52:H53">
      <formula1>#REF!</formula1>
    </dataValidation>
    <dataValidation type="list" operator="equal" allowBlank="1" showErrorMessage="1" sqref="C51:C53">
      <formula1>PARAMETRES!$B$4:$B$43</formula1>
    </dataValidation>
    <dataValidation type="list" operator="equal" allowBlank="1" showErrorMessage="1" sqref="BR56:BS57">
      <formula1>#REF!</formula1>
    </dataValidation>
    <dataValidation type="list" operator="equal" allowBlank="1" showErrorMessage="1" sqref="AZ52:BA53">
      <formula1>#REF!</formula1>
    </dataValidation>
    <dataValidation type="list" operator="equal" allowBlank="1" showErrorMessage="1" sqref="BR51:BS51">
      <formula1>TEXT(NOW(),"hh:mm:ss")</formula1>
    </dataValidation>
    <dataValidation type="list" operator="equal" allowBlank="1" showErrorMessage="1" sqref="BI52:BJ53">
      <formula1>#REF!</formula1>
    </dataValidation>
    <dataValidation type="list" operator="equal" allowBlank="1" showErrorMessage="1" sqref="AZ56:BA57">
      <formula1>#REF!</formula1>
    </dataValidation>
    <dataValidation type="list" operator="equal" allowBlank="1" showErrorMessage="1" sqref="BI56:BJ57">
      <formula1>#REF!</formula1>
    </dataValidation>
    <dataValidation type="list" operator="equal" allowBlank="1" showErrorMessage="1" sqref="Y24:Z25">
      <formula1>#REF!</formula1>
    </dataValidation>
    <dataValidation type="list" operator="equal" allowBlank="1" showErrorMessage="1" sqref="P28:Q29">
      <formula1>#REF!</formula1>
    </dataValidation>
    <dataValidation type="list" operator="equal" allowBlank="1" showErrorMessage="1" sqref="AA4">
      <formula1>"1,2,3,4,5,6,7,8,9,10,11,12,13,14,15,16,17,18,19,20"</formula1>
    </dataValidation>
    <dataValidation type="list" operator="equal" allowBlank="1" showErrorMessage="1" sqref="AQ28:AR29">
      <formula1>#REF!</formula1>
    </dataValidation>
    <dataValidation type="list" operator="equal" allowBlank="1" showErrorMessage="1" sqref="AH56:AI57">
      <formula1>#REF!</formula1>
    </dataValidation>
    <dataValidation type="list" operator="equal" allowBlank="1" showErrorMessage="1" sqref="AZ4:BA5">
      <formula1>#REF!</formula1>
    </dataValidation>
    <dataValidation type="list" operator="equal" allowBlank="1" showErrorMessage="1" sqref="AQ24:AR25">
      <formula1>#REF!</formula1>
    </dataValidation>
    <dataValidation type="list" operator="equal" allowBlank="1" showErrorMessage="1" sqref="AP7:AP8">
      <formula1>"1,2,3,4,5,6,7,8,9,10,11,12,13,14,15,16,17,18,19,20"</formula1>
    </dataValidation>
    <dataValidation type="list" operator="equal" allowBlank="1" showErrorMessage="1" sqref="F7:F8">
      <formula1>"1,2,3,4,5,6,7,8,9,10,11,12,13,14,15,16,17,18,19,20"</formula1>
    </dataValidation>
    <dataValidation type="list" operator="equal" allowBlank="1" showErrorMessage="1" sqref="P8:Q9">
      <formula1>#REF!</formula1>
    </dataValidation>
    <dataValidation type="list" operator="equal" allowBlank="1" showErrorMessage="1" sqref="AG3:AG4">
      <formula1>"1,2,3,4,5,6,7,8,9,10,11,12,13,14,15,16,17,18,19,20"</formula1>
    </dataValidation>
    <dataValidation type="list" operator="equal" allowBlank="1" showErrorMessage="1" sqref="BQ11:BQ12">
      <formula1>"1,2,3,4,5,6,7,8,9,10,11,12,13,14,15,16,17,18,19,20"</formula1>
    </dataValidation>
    <dataValidation type="list" operator="equal" allowBlank="1" showErrorMessage="1" sqref="BT8">
      <formula1>"1,2,3,4,5,6,7,8,9,10,11,12,13,14,15,16,17,18,19,20"</formula1>
    </dataValidation>
    <dataValidation type="list" operator="equal" allowBlank="1" showErrorMessage="1" sqref="Y52:Z53">
      <formula1>#REF!</formula1>
    </dataValidation>
    <dataValidation type="list" operator="equal" allowBlank="1" showErrorMessage="1" sqref="CA28:CB29">
      <formula1>#REF!</formula1>
    </dataValidation>
    <dataValidation type="list" operator="equal" allowBlank="1" showErrorMessage="1" sqref="AQ7:AR7">
      <formula1>TEXT(NOW(),"hh:mm:ss")</formula1>
    </dataValidation>
    <dataValidation type="list" operator="equal" allowBlank="1" showErrorMessage="1" sqref="CA8:CB9">
      <formula1>#REF!</formula1>
    </dataValidation>
    <dataValidation type="list" operator="equal" allowBlank="1" showErrorMessage="1" sqref="R4">
      <formula1>"1,2,3,4,5,6,7,8,9,10,11,12,13,14,15,16,17,18,19,20"</formula1>
    </dataValidation>
    <dataValidation type="list" operator="equal" allowBlank="1" showErrorMessage="1" sqref="BH7:BH8">
      <formula1>"1,2,3,4,5,6,7,8,9,10,11,12,13,14,15,16,17,18,19,20"</formula1>
    </dataValidation>
    <dataValidation type="list" operator="equal" allowBlank="1" showErrorMessage="1" sqref="BQ7:BQ8">
      <formula1>"1,2,3,4,5,6,7,8,9,10,11,12,13,14,15,16,17,18,19,20"</formula1>
    </dataValidation>
    <dataValidation type="list" operator="equal" allowBlank="1" showErrorMessage="1" sqref="R12">
      <formula1>"1,2,3,4,5,6,7,8,9,10,11,12,13,14,15,16,17,18,19,20"</formula1>
    </dataValidation>
    <dataValidation type="list" operator="equal" allowBlank="1" showErrorMessage="1" sqref="X11:X12">
      <formula1>"1,2,3,4,5,6,7,8,9,10,11,12,13,14,15,16,17,18,19,20"</formula1>
    </dataValidation>
    <dataValidation type="list" operator="equal" allowBlank="1" showErrorMessage="1" sqref="R8">
      <formula1>"1,2,3,4,5,6,7,8,9,10,11,12,13,14,15,16,17,18,19,20"</formula1>
    </dataValidation>
    <dataValidation type="list" operator="equal" allowBlank="1" showErrorMessage="1" sqref="X7:X8">
      <formula1>"1,2,3,4,5,6,7,8,9,10,11,12,13,14,15,16,17,18,19,20"</formula1>
    </dataValidation>
    <dataValidation type="list" operator="equal" allowBlank="1" showErrorMessage="1" sqref="BZ11:BZ12">
      <formula1>"1,2,3,4,5,6,7,8,9,10,11,12,13,14,15,16,17,18,19,20"</formula1>
    </dataValidation>
    <dataValidation type="list" operator="equal" allowBlank="1" showErrorMessage="1" sqref="AG7:AG8">
      <formula1>"1,2,3,4,5,6,7,8,9,10,11,12,13,14,15,16,17,18,19,20"</formula1>
    </dataValidation>
    <dataValidation type="list" operator="equal" allowBlank="1" showErrorMessage="1" sqref="BH11:BH12">
      <formula1>"1,2,3,4,5,6,7,8,9,10,11,12,13,14,15,16,17,18,19,20"</formula1>
    </dataValidation>
    <dataValidation type="list" operator="equal" allowBlank="1" showErrorMessage="1" sqref="AY7:AY8">
      <formula1>"1,2,3,4,5,6,7,8,9,10,11,12,13,14,15,16,17,18,19,20"</formula1>
    </dataValidation>
    <dataValidation type="list" operator="equal" allowBlank="1" showErrorMessage="1" sqref="AG11:AG12">
      <formula1>"1,2,3,4,5,6,7,8,9,10,11,12,13,14,15,16,17,18,19,20"</formula1>
    </dataValidation>
    <dataValidation type="list" operator="equal" allowBlank="1" showErrorMessage="1" sqref="AY11:AY12">
      <formula1>"1,2,3,4,5,6,7,8,9,10,11,12,13,14,15,16,17,18,19,20"</formula1>
    </dataValidation>
    <dataValidation type="list" operator="equal" allowBlank="1" showErrorMessage="1" sqref="CI11:CI12">
      <formula1>"1,2,3,4,5,6,7,8,9,10,11,12,13,14,15,16,17,18,19,20"</formula1>
    </dataValidation>
  </dataValidations>
  <printOptions/>
  <pageMargins left="0.7902777777777777" right="0.7902777777777777" top="1.020138888888889" bottom="1.020138888888889" header="0.7902777777777777" footer="0.7902777777777777"/>
  <pageSetup horizontalDpi="300" verticalDpi="300" orientation="portrait" paperSize="9"/>
  <headerFooter alignWithMargins="0">
    <oddHeader>&amp;C&amp;"HCR Dotum,Normal"&amp;A</oddHeader>
    <oddFooter>&amp;C&amp;"HCR Dotum,Normal"Page &amp;P</oddFooter>
  </headerFooter>
</worksheet>
</file>

<file path=xl/worksheets/sheet4.xml><?xml version="1.0" encoding="utf-8"?>
<worksheet xmlns="http://schemas.openxmlformats.org/spreadsheetml/2006/main" xmlns:r="http://schemas.openxmlformats.org/officeDocument/2006/relationships">
  <dimension ref="A1:CM82"/>
  <sheetViews>
    <sheetView zoomScale="95" zoomScaleNormal="95" zoomScaleSheetLayoutView="75" workbookViewId="0" topLeftCell="A1">
      <pane xSplit="5" ySplit="2" topLeftCell="F3" activePane="bottomRight" state="frozen"/>
      <selection pane="topLeft" activeCell="A1" sqref="A1"/>
      <selection pane="topRight" activeCell="F1" sqref="F1"/>
      <selection pane="bottomLeft" activeCell="A3" sqref="A3"/>
      <selection pane="bottomRight" activeCell="G3" sqref="G3"/>
    </sheetView>
  </sheetViews>
  <sheetFormatPr defaultColWidth="9.140625" defaultRowHeight="22.5" customHeight="1"/>
  <cols>
    <col min="1" max="1" width="3.421875" style="101" customWidth="1"/>
    <col min="2" max="2" width="4.00390625" style="101" customWidth="1"/>
    <col min="3" max="4" width="16.28125" style="101" customWidth="1"/>
    <col min="5" max="5" width="1.28515625" style="101" customWidth="1"/>
    <col min="6" max="6" width="8.57421875" style="3" customWidth="1"/>
    <col min="7" max="7" width="10.57421875" style="3" customWidth="1"/>
    <col min="8" max="8" width="9.7109375" style="3" customWidth="1"/>
    <col min="9" max="9" width="3.7109375" style="3" customWidth="1"/>
    <col min="10" max="10" width="12.7109375" style="3" customWidth="1"/>
    <col min="11" max="11" width="7.421875" style="3" customWidth="1"/>
    <col min="12" max="12" width="5.7109375" style="3" customWidth="1"/>
    <col min="13" max="13" width="0.9921875" style="101" customWidth="1"/>
    <col min="14" max="14" width="8.57421875" style="3" customWidth="1"/>
    <col min="15" max="15" width="10.57421875" style="3" customWidth="1"/>
    <col min="16" max="16" width="9.7109375" style="3" customWidth="1"/>
    <col min="17" max="17" width="3.7109375" style="3" customWidth="1"/>
    <col min="18" max="18" width="12.7109375" style="3" customWidth="1"/>
    <col min="19" max="19" width="7.421875" style="3" customWidth="1"/>
    <col min="20" max="20" width="5.7109375" style="3" customWidth="1"/>
    <col min="21" max="21" width="0.9921875" style="101" customWidth="1"/>
    <col min="22" max="22" width="8.57421875" style="3" customWidth="1"/>
    <col min="23" max="23" width="10.57421875" style="3" customWidth="1"/>
    <col min="24" max="24" width="9.7109375" style="3" customWidth="1"/>
    <col min="25" max="25" width="3.7109375" style="3" customWidth="1"/>
    <col min="26" max="26" width="12.7109375" style="3" customWidth="1"/>
    <col min="27" max="27" width="7.421875" style="3" customWidth="1"/>
    <col min="28" max="28" width="5.7109375" style="3" customWidth="1"/>
    <col min="29" max="29" width="0.9921875" style="101" customWidth="1"/>
    <col min="30" max="30" width="8.57421875" style="3" customWidth="1"/>
    <col min="31" max="31" width="10.57421875" style="3" customWidth="1"/>
    <col min="32" max="32" width="9.7109375" style="3" customWidth="1"/>
    <col min="33" max="33" width="3.7109375" style="3" customWidth="1"/>
    <col min="34" max="34" width="12.7109375" style="3" customWidth="1"/>
    <col min="35" max="35" width="7.421875" style="3" customWidth="1"/>
    <col min="36" max="36" width="5.7109375" style="3" customWidth="1"/>
    <col min="37" max="37" width="0.9921875" style="101" customWidth="1"/>
    <col min="38" max="38" width="8.57421875" style="3" customWidth="1"/>
    <col min="39" max="39" width="10.57421875" style="3" customWidth="1"/>
    <col min="40" max="40" width="9.7109375" style="3" customWidth="1"/>
    <col min="41" max="41" width="3.7109375" style="3" customWidth="1"/>
    <col min="42" max="42" width="12.7109375" style="3" customWidth="1"/>
    <col min="43" max="43" width="7.421875" style="3" customWidth="1"/>
    <col min="44" max="44" width="5.7109375" style="3" customWidth="1"/>
    <col min="45" max="45" width="0.9921875" style="101" customWidth="1"/>
    <col min="46" max="46" width="8.57421875" style="3" customWidth="1"/>
    <col min="47" max="47" width="10.57421875" style="3" customWidth="1"/>
    <col min="48" max="48" width="9.7109375" style="3" customWidth="1"/>
    <col min="49" max="49" width="3.7109375" style="3" customWidth="1"/>
    <col min="50" max="50" width="12.7109375" style="3" customWidth="1"/>
    <col min="51" max="51" width="7.421875" style="3" customWidth="1"/>
    <col min="52" max="52" width="5.7109375" style="3" customWidth="1"/>
    <col min="53" max="53" width="0.9921875" style="101" customWidth="1"/>
    <col min="54" max="54" width="8.57421875" style="3" customWidth="1"/>
    <col min="55" max="55" width="10.57421875" style="3" customWidth="1"/>
    <col min="56" max="56" width="9.7109375" style="3" customWidth="1"/>
    <col min="57" max="57" width="3.7109375" style="3" customWidth="1"/>
    <col min="58" max="58" width="12.7109375" style="3" customWidth="1"/>
    <col min="59" max="59" width="7.421875" style="3" customWidth="1"/>
    <col min="60" max="60" width="5.7109375" style="3" customWidth="1"/>
    <col min="61" max="61" width="0.9921875" style="101" customWidth="1"/>
    <col min="62" max="62" width="8.57421875" style="3" customWidth="1"/>
    <col min="63" max="63" width="10.57421875" style="3" customWidth="1"/>
    <col min="64" max="64" width="9.7109375" style="3" customWidth="1"/>
    <col min="65" max="65" width="3.7109375" style="3" customWidth="1"/>
    <col min="66" max="66" width="12.7109375" style="3" customWidth="1"/>
    <col min="67" max="67" width="7.421875" style="3" customWidth="1"/>
    <col min="68" max="68" width="5.7109375" style="3" customWidth="1"/>
    <col min="69" max="69" width="0.9921875" style="101" customWidth="1"/>
    <col min="70" max="70" width="8.57421875" style="3" customWidth="1"/>
    <col min="71" max="71" width="10.57421875" style="3" customWidth="1"/>
    <col min="72" max="72" width="9.7109375" style="3" customWidth="1"/>
    <col min="73" max="73" width="3.7109375" style="3" customWidth="1"/>
    <col min="74" max="74" width="12.7109375" style="3" customWidth="1"/>
    <col min="75" max="75" width="7.421875" style="3" customWidth="1"/>
    <col min="76" max="76" width="5.7109375" style="3" customWidth="1"/>
    <col min="77" max="77" width="0.9921875" style="101" customWidth="1"/>
    <col min="78" max="78" width="8.57421875" style="3" customWidth="1"/>
    <col min="79" max="79" width="10.57421875" style="3" customWidth="1"/>
    <col min="80" max="80" width="9.7109375" style="3" customWidth="1"/>
    <col min="81" max="81" width="3.7109375" style="3" customWidth="1"/>
    <col min="82" max="82" width="12.7109375" style="3" customWidth="1"/>
    <col min="83" max="83" width="7.421875" style="3" customWidth="1"/>
    <col min="84" max="84" width="5.7109375" style="3" customWidth="1"/>
    <col min="85" max="85" width="0.9921875" style="101" customWidth="1"/>
    <col min="86" max="16384" width="11.57421875" style="75" customWidth="1"/>
  </cols>
  <sheetData>
    <row r="1" spans="1:91" s="78" customFormat="1" ht="24.75" customHeight="1">
      <c r="A1" s="6" t="s">
        <v>6</v>
      </c>
      <c r="B1" s="6" t="s">
        <v>7</v>
      </c>
      <c r="C1" s="7" t="s">
        <v>8</v>
      </c>
      <c r="D1" s="7" t="s">
        <v>9</v>
      </c>
      <c r="E1" s="102">
        <f aca="true" ca="1" t="shared" si="0" ref="E1:E2">NOW()</f>
        <v>43950.76901149117</v>
      </c>
      <c r="F1" s="9" t="s">
        <v>10</v>
      </c>
      <c r="G1" s="9"/>
      <c r="H1" s="9"/>
      <c r="I1" s="9"/>
      <c r="J1" s="9"/>
      <c r="K1" s="9"/>
      <c r="L1" s="9"/>
      <c r="M1" s="11"/>
      <c r="N1" s="9" t="s">
        <v>54</v>
      </c>
      <c r="O1" s="9"/>
      <c r="P1" s="9"/>
      <c r="Q1" s="9"/>
      <c r="R1" s="9"/>
      <c r="S1" s="9"/>
      <c r="T1" s="9"/>
      <c r="U1" s="11"/>
      <c r="V1" s="9" t="s">
        <v>55</v>
      </c>
      <c r="W1" s="9"/>
      <c r="X1" s="9"/>
      <c r="Y1" s="9"/>
      <c r="Z1" s="9"/>
      <c r="AA1" s="9"/>
      <c r="AB1" s="9"/>
      <c r="AC1" s="11"/>
      <c r="AD1" s="9" t="s">
        <v>56</v>
      </c>
      <c r="AE1" s="9"/>
      <c r="AF1" s="9"/>
      <c r="AG1" s="9"/>
      <c r="AH1" s="9"/>
      <c r="AI1" s="9"/>
      <c r="AJ1" s="9"/>
      <c r="AK1" s="11"/>
      <c r="AL1" s="9" t="s">
        <v>57</v>
      </c>
      <c r="AM1" s="9"/>
      <c r="AN1" s="9"/>
      <c r="AO1" s="9"/>
      <c r="AP1" s="9"/>
      <c r="AQ1" s="9"/>
      <c r="AR1" s="9"/>
      <c r="AS1" s="11"/>
      <c r="AT1" s="9" t="s">
        <v>58</v>
      </c>
      <c r="AU1" s="9"/>
      <c r="AV1" s="9"/>
      <c r="AW1" s="9"/>
      <c r="AX1" s="9"/>
      <c r="AY1" s="9"/>
      <c r="AZ1" s="9"/>
      <c r="BA1" s="11"/>
      <c r="BB1" s="9" t="s">
        <v>59</v>
      </c>
      <c r="BC1" s="9"/>
      <c r="BD1" s="9"/>
      <c r="BE1" s="9"/>
      <c r="BF1" s="9"/>
      <c r="BG1" s="9"/>
      <c r="BH1" s="9"/>
      <c r="BI1" s="11"/>
      <c r="BJ1" s="9" t="s">
        <v>60</v>
      </c>
      <c r="BK1" s="9"/>
      <c r="BL1" s="9"/>
      <c r="BM1" s="9"/>
      <c r="BN1" s="9"/>
      <c r="BO1" s="9"/>
      <c r="BP1" s="9"/>
      <c r="BQ1" s="11"/>
      <c r="BR1" s="9" t="s">
        <v>61</v>
      </c>
      <c r="BS1" s="9"/>
      <c r="BT1" s="9"/>
      <c r="BU1" s="9"/>
      <c r="BV1" s="9"/>
      <c r="BW1" s="9"/>
      <c r="BX1" s="9"/>
      <c r="BY1" s="11"/>
      <c r="BZ1" s="9" t="s">
        <v>62</v>
      </c>
      <c r="CA1" s="9"/>
      <c r="CB1" s="9"/>
      <c r="CC1" s="9"/>
      <c r="CD1" s="9"/>
      <c r="CE1" s="9"/>
      <c r="CF1" s="9"/>
      <c r="CG1" s="11"/>
      <c r="CH1" s="85" t="s">
        <v>22</v>
      </c>
      <c r="CM1" s="86"/>
    </row>
    <row r="2" spans="1:86" s="78" customFormat="1" ht="27.75" customHeight="1">
      <c r="A2" s="6"/>
      <c r="B2" s="6"/>
      <c r="C2" s="6"/>
      <c r="D2" s="6"/>
      <c r="E2" s="102">
        <f ca="1" t="shared" si="0"/>
        <v>43950.76901149145</v>
      </c>
      <c r="F2" s="7" t="s">
        <v>11</v>
      </c>
      <c r="G2" s="12" t="s">
        <v>12</v>
      </c>
      <c r="H2" s="12" t="s">
        <v>13</v>
      </c>
      <c r="I2" s="7" t="s">
        <v>14</v>
      </c>
      <c r="J2" s="12" t="s">
        <v>15</v>
      </c>
      <c r="K2" s="7" t="s">
        <v>16</v>
      </c>
      <c r="L2" s="12" t="s">
        <v>17</v>
      </c>
      <c r="M2" s="11"/>
      <c r="N2" s="7" t="s">
        <v>11</v>
      </c>
      <c r="O2" s="12" t="s">
        <v>12</v>
      </c>
      <c r="P2" s="12" t="s">
        <v>13</v>
      </c>
      <c r="Q2" s="7" t="s">
        <v>14</v>
      </c>
      <c r="R2" s="12" t="s">
        <v>15</v>
      </c>
      <c r="S2" s="7" t="s">
        <v>16</v>
      </c>
      <c r="T2" s="12" t="s">
        <v>17</v>
      </c>
      <c r="U2" s="11"/>
      <c r="V2" s="7" t="s">
        <v>11</v>
      </c>
      <c r="W2" s="12" t="s">
        <v>12</v>
      </c>
      <c r="X2" s="12" t="s">
        <v>13</v>
      </c>
      <c r="Y2" s="7" t="s">
        <v>14</v>
      </c>
      <c r="Z2" s="12" t="s">
        <v>15</v>
      </c>
      <c r="AA2" s="7" t="s">
        <v>16</v>
      </c>
      <c r="AB2" s="12" t="s">
        <v>17</v>
      </c>
      <c r="AC2" s="11"/>
      <c r="AD2" s="7" t="s">
        <v>11</v>
      </c>
      <c r="AE2" s="12" t="s">
        <v>12</v>
      </c>
      <c r="AF2" s="12" t="s">
        <v>13</v>
      </c>
      <c r="AG2" s="7" t="s">
        <v>14</v>
      </c>
      <c r="AH2" s="12" t="s">
        <v>15</v>
      </c>
      <c r="AI2" s="7" t="s">
        <v>16</v>
      </c>
      <c r="AJ2" s="12" t="s">
        <v>17</v>
      </c>
      <c r="AK2" s="11"/>
      <c r="AL2" s="7" t="s">
        <v>11</v>
      </c>
      <c r="AM2" s="12" t="s">
        <v>12</v>
      </c>
      <c r="AN2" s="12" t="s">
        <v>13</v>
      </c>
      <c r="AO2" s="7" t="s">
        <v>14</v>
      </c>
      <c r="AP2" s="12" t="s">
        <v>15</v>
      </c>
      <c r="AQ2" s="7" t="s">
        <v>16</v>
      </c>
      <c r="AR2" s="12" t="s">
        <v>17</v>
      </c>
      <c r="AS2" s="11"/>
      <c r="AT2" s="7" t="s">
        <v>11</v>
      </c>
      <c r="AU2" s="12" t="s">
        <v>12</v>
      </c>
      <c r="AV2" s="12" t="s">
        <v>13</v>
      </c>
      <c r="AW2" s="7" t="s">
        <v>14</v>
      </c>
      <c r="AX2" s="12" t="s">
        <v>15</v>
      </c>
      <c r="AY2" s="7" t="s">
        <v>16</v>
      </c>
      <c r="AZ2" s="12" t="s">
        <v>17</v>
      </c>
      <c r="BA2" s="11"/>
      <c r="BB2" s="7" t="s">
        <v>11</v>
      </c>
      <c r="BC2" s="12" t="s">
        <v>12</v>
      </c>
      <c r="BD2" s="12" t="s">
        <v>13</v>
      </c>
      <c r="BE2" s="7" t="s">
        <v>14</v>
      </c>
      <c r="BF2" s="12" t="s">
        <v>15</v>
      </c>
      <c r="BG2" s="7" t="s">
        <v>16</v>
      </c>
      <c r="BH2" s="12" t="s">
        <v>17</v>
      </c>
      <c r="BI2" s="11"/>
      <c r="BJ2" s="7" t="s">
        <v>11</v>
      </c>
      <c r="BK2" s="12" t="s">
        <v>12</v>
      </c>
      <c r="BL2" s="12" t="s">
        <v>13</v>
      </c>
      <c r="BM2" s="7" t="s">
        <v>14</v>
      </c>
      <c r="BN2" s="12" t="s">
        <v>15</v>
      </c>
      <c r="BO2" s="7" t="s">
        <v>16</v>
      </c>
      <c r="BP2" s="12" t="s">
        <v>17</v>
      </c>
      <c r="BQ2" s="11"/>
      <c r="BR2" s="7" t="s">
        <v>11</v>
      </c>
      <c r="BS2" s="12" t="s">
        <v>12</v>
      </c>
      <c r="BT2" s="12" t="s">
        <v>13</v>
      </c>
      <c r="BU2" s="7" t="s">
        <v>14</v>
      </c>
      <c r="BV2" s="12" t="s">
        <v>15</v>
      </c>
      <c r="BW2" s="7" t="s">
        <v>16</v>
      </c>
      <c r="BX2" s="12" t="s">
        <v>17</v>
      </c>
      <c r="BY2" s="11"/>
      <c r="BZ2" s="7" t="s">
        <v>11</v>
      </c>
      <c r="CA2" s="12" t="s">
        <v>12</v>
      </c>
      <c r="CB2" s="12" t="s">
        <v>13</v>
      </c>
      <c r="CC2" s="7" t="s">
        <v>14</v>
      </c>
      <c r="CD2" s="12" t="s">
        <v>15</v>
      </c>
      <c r="CE2" s="7" t="s">
        <v>16</v>
      </c>
      <c r="CF2" s="12" t="s">
        <v>17</v>
      </c>
      <c r="CG2" s="11"/>
      <c r="CH2" s="85" t="s">
        <v>64</v>
      </c>
    </row>
    <row r="3" spans="1:85" ht="27.75" customHeight="1">
      <c r="A3" s="103" t="s">
        <v>64</v>
      </c>
      <c r="B3" s="14">
        <v>1</v>
      </c>
      <c r="C3" s="16">
        <f>IF(B3="","",LOOKUP(B3,PARAMETRES!$A$4:$A$43,PARAMETRES!$B$4:$B$43))</f>
        <v>0</v>
      </c>
      <c r="D3" s="16">
        <f>IF(C3="","",LOOKUP(C3,PARAMETRES!$B$4:$B$43,PARAMETRES!$C$4:$C$43))</f>
        <v>0</v>
      </c>
      <c r="E3" s="17">
        <f>B3</f>
        <v>1</v>
      </c>
      <c r="F3" s="18"/>
      <c r="G3" s="19"/>
      <c r="H3" s="19"/>
      <c r="I3" s="104" t="s">
        <v>22</v>
      </c>
      <c r="J3" s="21">
        <f>IF(G3="","",H3-G3)</f>
        <v>0</v>
      </c>
      <c r="K3" s="22">
        <f>IF(H3="","",MINUTE(J3)/F4)</f>
        <v>0</v>
      </c>
      <c r="L3" s="105">
        <f>IF(K3="","",IF(I3=$CH$2,"Erreur",IF(K3&lt;PARAMETRES!$M$8,"Trop Rapide",IF(AND(K3&lt;PARAMETRES!$M$7,K3&gt;=PARAMETRES!$M$8),"Rapide",IF(AND(K3&lt;PARAMETRES!$M$6,K3&gt;=PARAMETRES!$M$7),"Correct",IF(AND(K3&lt;PARAMETRES!$M$5,$K$3&gt;=PARAMETRES!$M$6),"Lent",IF(K3&gt;PARAMETRES!$M$5,"Trop lent","/")))))))</f>
        <v>0</v>
      </c>
      <c r="M3" s="106">
        <f>G3</f>
        <v>0</v>
      </c>
      <c r="N3" s="18"/>
      <c r="O3" s="19"/>
      <c r="P3" s="19"/>
      <c r="Q3" s="104" t="s">
        <v>22</v>
      </c>
      <c r="R3" s="21">
        <f>IF(O3="","",P3-O3)</f>
        <v>0</v>
      </c>
      <c r="S3" s="22">
        <f>IF(P3="","",MINUTE(R3)/N4)</f>
        <v>0</v>
      </c>
      <c r="T3" s="107">
        <f>IF(S3="","",IF(Q3=$CH$2,"Erreur",IF(S3&lt;PARAMETRES!$M$8,"Trop Rapide",IF(AND(S3&lt;PARAMETRES!$M$7,S3&gt;=PARAMETRES!$M$8),"Rapide",IF(AND(S3&lt;PARAMETRES!$M$6,S3&gt;=PARAMETRES!$M$7),"Correct",IF(AND(S3&lt;PARAMETRES!$M$5,$K$3&gt;=PARAMETRES!$M$6),"Lent",IF(S3&gt;PARAMETRES!$M$5,"Trop lent","/")))))))</f>
        <v>0</v>
      </c>
      <c r="U3" s="106">
        <f>O3</f>
        <v>0</v>
      </c>
      <c r="V3" s="18"/>
      <c r="W3" s="19"/>
      <c r="X3" s="19"/>
      <c r="Y3" s="104" t="s">
        <v>22</v>
      </c>
      <c r="Z3" s="21">
        <f>IF(W3="","",X3-W3)</f>
        <v>0</v>
      </c>
      <c r="AA3" s="22">
        <f>IF(X3="","",MINUTE(Z3)/V4)</f>
        <v>0</v>
      </c>
      <c r="AB3" s="107">
        <f>IF(AA3="","",IF(Y3=$CH$2,"Erreur",IF(AA3&lt;PARAMETRES!$M$8,"Trop Rapide",IF(AND(AA3&lt;PARAMETRES!$M$7,AA3&gt;=PARAMETRES!$M$8),"Rapide",IF(AND(AA3&lt;PARAMETRES!$M$6,AA3&gt;=PARAMETRES!$M$7),"Correct",IF(AND(AA3&lt;PARAMETRES!$M$5,$K$3&gt;=PARAMETRES!$M$6),"Lent",IF(AA3&gt;PARAMETRES!$M$5,"Trop lent","/")))))))</f>
        <v>0</v>
      </c>
      <c r="AC3" s="106">
        <f>W3</f>
        <v>0</v>
      </c>
      <c r="AD3" s="18"/>
      <c r="AE3" s="19"/>
      <c r="AF3" s="19"/>
      <c r="AG3" s="104" t="s">
        <v>22</v>
      </c>
      <c r="AH3" s="21">
        <f>IF(AE3="","",AF3-AE3)</f>
        <v>0</v>
      </c>
      <c r="AI3" s="22">
        <f>IF(AF3="","",MINUTE(AH3)/AD4)</f>
        <v>0</v>
      </c>
      <c r="AJ3" s="107">
        <f>IF(AI3="","",IF(AG3=$CH$2,"Erreur",IF(AI3&lt;PARAMETRES!$M$8,"Trop Rapide",IF(AND(AI3&lt;PARAMETRES!$M$7,AI3&gt;=PARAMETRES!$M$8),"Rapide",IF(AND(AI3&lt;PARAMETRES!$M$6,AI3&gt;=PARAMETRES!$M$7),"Correct",IF(AND(AI3&lt;PARAMETRES!$M$5,$K$3&gt;=PARAMETRES!$M$6),"Lent",IF(AI3&gt;PARAMETRES!$M$5,"Trop lent","/")))))))</f>
        <v>0</v>
      </c>
      <c r="AK3" s="106">
        <f>AE3</f>
        <v>0</v>
      </c>
      <c r="AL3" s="18"/>
      <c r="AM3" s="19"/>
      <c r="AN3" s="19"/>
      <c r="AO3" s="104" t="s">
        <v>22</v>
      </c>
      <c r="AP3" s="21">
        <f>IF(AM3="","",AN3-AM3)</f>
        <v>0</v>
      </c>
      <c r="AQ3" s="22">
        <f>IF(AN3="","",MINUTE(AP3)/AL4)</f>
        <v>0</v>
      </c>
      <c r="AR3" s="107">
        <f>IF(AQ3="","",IF(AO3=$CH$2,"Erreur",IF(AQ3&lt;PARAMETRES!$M$8,"Trop Rapide",IF(AND(AQ3&lt;PARAMETRES!$M$7,AQ3&gt;=PARAMETRES!$M$8),"Rapide",IF(AND(AQ3&lt;PARAMETRES!$M$6,AQ3&gt;=PARAMETRES!$M$7),"Correct",IF(AND(AQ3&lt;PARAMETRES!$M$5,$K$3&gt;=PARAMETRES!$M$6),"Lent",IF(AQ3&gt;PARAMETRES!$M$5,"Trop lent","/")))))))</f>
        <v>0</v>
      </c>
      <c r="AS3" s="106">
        <f>AM3</f>
        <v>0</v>
      </c>
      <c r="AT3" s="18"/>
      <c r="AU3" s="19"/>
      <c r="AV3" s="19"/>
      <c r="AW3" s="104" t="s">
        <v>22</v>
      </c>
      <c r="AX3" s="21">
        <f>IF(AU3="","",AV3-AU3)</f>
        <v>0</v>
      </c>
      <c r="AY3" s="22">
        <f>IF(AV3="","",MINUTE(AX3)/AT4)</f>
        <v>0</v>
      </c>
      <c r="AZ3" s="107">
        <f>IF(AY3="","",IF(AW3=$CH$2,"Erreur",IF(AY3&lt;PARAMETRES!$M$8,"Trop Rapide",IF(AND(AY3&lt;PARAMETRES!$M$7,AY3&gt;=PARAMETRES!$M$8),"Rapide",IF(AND(AY3&lt;PARAMETRES!$M$6,AY3&gt;=PARAMETRES!$M$7),"Correct",IF(AND(AY3&lt;PARAMETRES!$M$5,$K$3&gt;=PARAMETRES!$M$6),"Lent",IF(AY3&gt;PARAMETRES!$M$5,"Trop lent","/")))))))</f>
        <v>0</v>
      </c>
      <c r="BA3" s="106">
        <f>AU3</f>
        <v>0</v>
      </c>
      <c r="BB3" s="18"/>
      <c r="BC3" s="19"/>
      <c r="BD3" s="19"/>
      <c r="BE3" s="104" t="s">
        <v>22</v>
      </c>
      <c r="BF3" s="21">
        <f>IF(BC3="","",BD3-BC3)</f>
        <v>0</v>
      </c>
      <c r="BG3" s="22">
        <f>IF(BD3="","",MINUTE(BF3)/BB4)</f>
        <v>0</v>
      </c>
      <c r="BH3" s="107">
        <f>IF(BG3="","",IF(BE3=$CH$2,"Erreur",IF(BG3&lt;PARAMETRES!$M$8,"Trop Rapide",IF(AND(BG3&lt;PARAMETRES!$M$7,BG3&gt;=PARAMETRES!$M$8),"Rapide",IF(AND(BG3&lt;PARAMETRES!$M$6,BG3&gt;=PARAMETRES!$M$7),"Correct",IF(AND(BG3&lt;PARAMETRES!$M$5,$K$3&gt;=PARAMETRES!$M$6),"Lent",IF(BG3&gt;PARAMETRES!$M$5,"Trop lent","/")))))))</f>
        <v>0</v>
      </c>
      <c r="BI3" s="106">
        <f>BC3</f>
        <v>0</v>
      </c>
      <c r="BJ3" s="18"/>
      <c r="BK3" s="19"/>
      <c r="BL3" s="19"/>
      <c r="BM3" s="104" t="s">
        <v>22</v>
      </c>
      <c r="BN3" s="21">
        <f>IF(BK3="","",BL3-BK3)</f>
        <v>0</v>
      </c>
      <c r="BO3" s="22">
        <f>IF(BL3="","",MINUTE(BN3)/BJ4)</f>
        <v>0</v>
      </c>
      <c r="BP3" s="107">
        <f>IF(BO3="","",IF(BM3=$BL$2,"Erreur",IF(BO3&lt;PARAMETRES!$M$8,"Trop Rapide",IF(AND(BO3&lt;PARAMETRES!$M$7,BO3&gt;=PARAMETRES!$M$8),"Rapide",IF(AND(BO3&lt;PARAMETRES!$M$6,BO3&gt;=PARAMETRES!$M$7),"Correct",IF(AND(BO3&lt;PARAMETRES!$M$5,$K$3&gt;=PARAMETRES!$M$6),"Lent",IF(BO3&gt;PARAMETRES!$M$5,"Trop lent","/")))))))</f>
        <v>0</v>
      </c>
      <c r="BQ3" s="106">
        <f>BK3</f>
        <v>0</v>
      </c>
      <c r="BR3" s="18"/>
      <c r="BS3" s="19"/>
      <c r="BT3" s="19"/>
      <c r="BU3" s="104" t="s">
        <v>22</v>
      </c>
      <c r="BV3" s="21">
        <f>IF(BS3="","",BT3-BS3)</f>
        <v>0</v>
      </c>
      <c r="BW3" s="22">
        <f>IF(BT3="","",MINUTE(BV3)/BR4)</f>
        <v>0</v>
      </c>
      <c r="BX3" s="107">
        <f>IF(BW3="","",IF(BU3=$BL$2,"Erreur",IF(BW3&lt;PARAMETRES!$M$8,"Trop Rapide",IF(AND(BW3&lt;PARAMETRES!$M$7,BW3&gt;=PARAMETRES!$M$8),"Rapide",IF(AND(BW3&lt;PARAMETRES!$M$6,BW3&gt;=PARAMETRES!$M$7),"Correct",IF(AND(BW3&lt;PARAMETRES!$M$5,$K$3&gt;=PARAMETRES!$M$6),"Lent",IF(BW3&gt;PARAMETRES!$M$5,"Trop lent","/")))))))</f>
        <v>0</v>
      </c>
      <c r="BY3" s="106">
        <f>BS3</f>
        <v>0</v>
      </c>
      <c r="BZ3" s="18"/>
      <c r="CA3" s="19"/>
      <c r="CB3" s="19"/>
      <c r="CC3" s="104" t="s">
        <v>22</v>
      </c>
      <c r="CD3" s="21">
        <f>IF(CA3="","",CB3-CA3)</f>
        <v>0</v>
      </c>
      <c r="CE3" s="22">
        <f>IF(CB3="","",MINUTE(CD3)/BZ4)</f>
        <v>0</v>
      </c>
      <c r="CF3" s="107">
        <f>IF(CE3="","",IF(CC3=$BL$2,"Erreur",IF(CE3&lt;PARAMETRES!$M$8,"Trop Rapide",IF(AND(CE3&lt;PARAMETRES!$M$7,CE3&gt;=PARAMETRES!$M$8),"Rapide",IF(AND(CE3&lt;PARAMETRES!$M$6,CE3&gt;=PARAMETRES!$M$7),"Correct",IF(AND(CE3&lt;PARAMETRES!$M$5,$K$3&gt;=PARAMETRES!$M$6),"Lent",IF(CE3&gt;PARAMETRES!$M$5,"Trop lent","/")))))))</f>
        <v>0</v>
      </c>
      <c r="CG3" s="106">
        <f>CA3</f>
        <v>0</v>
      </c>
    </row>
    <row r="4" spans="1:85" ht="5.25" customHeight="1">
      <c r="A4" s="27"/>
      <c r="B4" s="27"/>
      <c r="C4" s="27"/>
      <c r="D4" s="27"/>
      <c r="E4" s="27"/>
      <c r="F4" s="28" t="e">
        <f>LOOKUP(F3,PARAMETRES!$G$4:$G$23,PARAMETRES!$K$4:$K$23)/1000</f>
        <v>#N/A</v>
      </c>
      <c r="G4" s="29"/>
      <c r="H4" s="29"/>
      <c r="I4" s="28"/>
      <c r="J4" s="29"/>
      <c r="K4" s="30" t="s">
        <v>22</v>
      </c>
      <c r="L4" s="31"/>
      <c r="M4" s="27"/>
      <c r="N4" s="28" t="e">
        <f>LOOKUP(N3,PARAMETRES!$G$4:$G$23,PARAMETRES!$K$4:$K$23)/1000</f>
        <v>#N/A</v>
      </c>
      <c r="O4" s="29"/>
      <c r="P4" s="29"/>
      <c r="Q4" s="28"/>
      <c r="R4" s="29"/>
      <c r="S4" s="30" t="s">
        <v>22</v>
      </c>
      <c r="T4" s="31"/>
      <c r="U4" s="27"/>
      <c r="V4" s="28" t="e">
        <f>LOOKUP(V3,PARAMETRES!$G$4:$G$23,PARAMETRES!$K$4:$K$23)/1000</f>
        <v>#N/A</v>
      </c>
      <c r="W4" s="29"/>
      <c r="X4" s="29"/>
      <c r="Y4" s="28"/>
      <c r="Z4" s="29"/>
      <c r="AA4" s="30" t="s">
        <v>22</v>
      </c>
      <c r="AB4" s="31"/>
      <c r="AC4" s="27"/>
      <c r="AD4" s="28" t="e">
        <f>LOOKUP(AD3,PARAMETRES!$G$4:$G$23,PARAMETRES!$K$4:$K$23)/1000</f>
        <v>#N/A</v>
      </c>
      <c r="AE4" s="29"/>
      <c r="AF4" s="29"/>
      <c r="AG4" s="28"/>
      <c r="AH4" s="29"/>
      <c r="AI4" s="30" t="s">
        <v>22</v>
      </c>
      <c r="AJ4" s="31"/>
      <c r="AK4" s="27"/>
      <c r="AL4" s="28" t="e">
        <f>LOOKUP(AL3,PARAMETRES!$G$4:$G$23,PARAMETRES!$K$4:$K$23)/1000</f>
        <v>#N/A</v>
      </c>
      <c r="AM4" s="29"/>
      <c r="AN4" s="29"/>
      <c r="AO4" s="28"/>
      <c r="AP4" s="29"/>
      <c r="AQ4" s="30" t="s">
        <v>22</v>
      </c>
      <c r="AR4" s="31"/>
      <c r="AS4" s="27"/>
      <c r="AT4" s="28" t="e">
        <f>LOOKUP(AT3,PARAMETRES!$G$4:$G$23,PARAMETRES!$K$4:$K$23)/1000</f>
        <v>#N/A</v>
      </c>
      <c r="AU4" s="29"/>
      <c r="AV4" s="29"/>
      <c r="AW4" s="28"/>
      <c r="AX4" s="29"/>
      <c r="AY4" s="30" t="s">
        <v>22</v>
      </c>
      <c r="AZ4" s="31"/>
      <c r="BA4" s="27"/>
      <c r="BB4" s="28" t="e">
        <f>LOOKUP(BB3,PARAMETRES!$G$4:$G$23,PARAMETRES!$K$4:$K$23)/1000</f>
        <v>#N/A</v>
      </c>
      <c r="BC4" s="29"/>
      <c r="BD4" s="29"/>
      <c r="BE4" s="28"/>
      <c r="BF4" s="29"/>
      <c r="BG4" s="30" t="s">
        <v>22</v>
      </c>
      <c r="BH4" s="31"/>
      <c r="BI4" s="27"/>
      <c r="BJ4" s="28" t="e">
        <f>LOOKUP(BJ3,PARAMETRES!$G$4:$G$23,PARAMETRES!$K$4:$K$23)/1000</f>
        <v>#N/A</v>
      </c>
      <c r="BK4" s="29"/>
      <c r="BL4" s="29"/>
      <c r="BM4" s="28"/>
      <c r="BN4" s="29"/>
      <c r="BO4" s="30" t="s">
        <v>22</v>
      </c>
      <c r="BP4" s="31"/>
      <c r="BQ4" s="27"/>
      <c r="BR4" s="28" t="e">
        <f>LOOKUP(BR3,PARAMETRES!$G$4:$G$23,PARAMETRES!$K$4:$K$23)/1000</f>
        <v>#N/A</v>
      </c>
      <c r="BS4" s="29"/>
      <c r="BT4" s="29"/>
      <c r="BU4" s="28"/>
      <c r="BV4" s="29"/>
      <c r="BW4" s="30" t="s">
        <v>22</v>
      </c>
      <c r="BX4" s="31"/>
      <c r="BY4" s="27"/>
      <c r="BZ4" s="28" t="e">
        <f>LOOKUP(BZ3,PARAMETRES!$G$4:$G$23,PARAMETRES!$K$4:$K$23)/1000</f>
        <v>#N/A</v>
      </c>
      <c r="CA4" s="29"/>
      <c r="CB4" s="29"/>
      <c r="CC4" s="28"/>
      <c r="CD4" s="29"/>
      <c r="CE4" s="30" t="s">
        <v>22</v>
      </c>
      <c r="CF4" s="31"/>
      <c r="CG4" s="27"/>
    </row>
    <row r="5" spans="1:85" ht="27.75" customHeight="1">
      <c r="A5" s="103" t="s">
        <v>64</v>
      </c>
      <c r="B5" s="14">
        <v>2</v>
      </c>
      <c r="C5" s="16">
        <f>IF(B5="","",LOOKUP(B5,PARAMETRES!$A$4:$A$43,PARAMETRES!$B$4:$B$43))</f>
        <v>0</v>
      </c>
      <c r="D5" s="16">
        <f>IF(C5="","",LOOKUP(C5,PARAMETRES!$B$4:$B$43,PARAMETRES!$C$4:$C$43))</f>
        <v>0</v>
      </c>
      <c r="E5" s="17">
        <f>B5</f>
        <v>2</v>
      </c>
      <c r="F5" s="18"/>
      <c r="G5" s="19"/>
      <c r="H5" s="19"/>
      <c r="I5" s="104" t="s">
        <v>22</v>
      </c>
      <c r="J5" s="21">
        <f>IF(G5="","",H5-G5)</f>
        <v>0</v>
      </c>
      <c r="K5" s="22">
        <f>IF(H5="","",MINUTE(J5)/F6)</f>
        <v>0</v>
      </c>
      <c r="L5" s="105">
        <f>IF(K5="","",IF(I5=$CH$2,"Erreur",IF(K5&lt;PARAMETRES!$M$8,"Trop Rapide",IF(AND(K5&lt;PARAMETRES!$M$7,K5&gt;=PARAMETRES!$M$8),"Rapide",IF(AND(K5&lt;PARAMETRES!$M$6,K5&gt;=PARAMETRES!$M$7),"Correct",IF(AND(K5&lt;PARAMETRES!$M$5,$K$3&gt;=PARAMETRES!$M$6),"Lent",IF(K5&gt;PARAMETRES!$M$5,"Trop lent","/")))))))</f>
        <v>0</v>
      </c>
      <c r="M5" s="106">
        <f>G5</f>
        <v>0</v>
      </c>
      <c r="N5" s="18"/>
      <c r="O5" s="19"/>
      <c r="P5" s="19"/>
      <c r="Q5" s="104" t="s">
        <v>22</v>
      </c>
      <c r="R5" s="21">
        <f>IF(O5="","",P5-O5)</f>
        <v>0</v>
      </c>
      <c r="S5" s="22">
        <f>IF(P5="","",MINUTE(R5)/N6)</f>
        <v>0</v>
      </c>
      <c r="T5" s="107">
        <f>IF(S5="","",IF(Q5=$CH$2,"Erreur",IF(S5&lt;PARAMETRES!$M$8,"Trop Rapide",IF(AND(S5&lt;PARAMETRES!$M$7,S5&gt;=PARAMETRES!$M$8),"Rapide",IF(AND(S5&lt;PARAMETRES!$M$6,S5&gt;=PARAMETRES!$M$7),"Correct",IF(AND(S5&lt;PARAMETRES!$M$5,$K$3&gt;=PARAMETRES!$M$6),"Lent",IF(S5&gt;PARAMETRES!$M$5,"Trop lent","/")))))))</f>
        <v>0</v>
      </c>
      <c r="U5" s="106">
        <f>O5</f>
        <v>0</v>
      </c>
      <c r="V5" s="18"/>
      <c r="W5" s="19"/>
      <c r="X5" s="19"/>
      <c r="Y5" s="104" t="s">
        <v>22</v>
      </c>
      <c r="Z5" s="21">
        <f>IF(W5="","",X5-W5)</f>
        <v>0</v>
      </c>
      <c r="AA5" s="22">
        <f>IF(X5="","",MINUTE(Z5)/V6)</f>
        <v>0</v>
      </c>
      <c r="AB5" s="107">
        <f>IF(AA5="","",IF(Y5=$CH$2,"Erreur",IF(AA5&lt;PARAMETRES!$M$8,"Trop Rapide",IF(AND(AA5&lt;PARAMETRES!$M$7,AA5&gt;=PARAMETRES!$M$8),"Rapide",IF(AND(AA5&lt;PARAMETRES!$M$6,AA5&gt;=PARAMETRES!$M$7),"Correct",IF(AND(AA5&lt;PARAMETRES!$M$5,$K$3&gt;=PARAMETRES!$M$6),"Lent",IF(AA5&gt;PARAMETRES!$M$5,"Trop lent","/")))))))</f>
        <v>0</v>
      </c>
      <c r="AC5" s="106">
        <f>W5</f>
        <v>0</v>
      </c>
      <c r="AD5" s="18"/>
      <c r="AE5" s="19"/>
      <c r="AF5" s="19"/>
      <c r="AG5" s="104" t="s">
        <v>22</v>
      </c>
      <c r="AH5" s="21">
        <f>IF(AE5="","",AF5-AE5)</f>
        <v>0</v>
      </c>
      <c r="AI5" s="22">
        <f>IF(AF5="","",MINUTE(AH5)/AD6)</f>
        <v>0</v>
      </c>
      <c r="AJ5" s="107">
        <f>IF(AI5="","",IF(AG5=$CH$2,"Erreur",IF(AI5&lt;PARAMETRES!$M$8,"Trop Rapide",IF(AND(AI5&lt;PARAMETRES!$M$7,AI5&gt;=PARAMETRES!$M$8),"Rapide",IF(AND(AI5&lt;PARAMETRES!$M$6,AI5&gt;=PARAMETRES!$M$7),"Correct",IF(AND(AI5&lt;PARAMETRES!$M$5,$K$3&gt;=PARAMETRES!$M$6),"Lent",IF(AI5&gt;PARAMETRES!$M$5,"Trop lent","/")))))))</f>
        <v>0</v>
      </c>
      <c r="AK5" s="106">
        <f>AE5</f>
        <v>0</v>
      </c>
      <c r="AL5" s="18"/>
      <c r="AM5" s="19"/>
      <c r="AN5" s="19"/>
      <c r="AO5" s="104" t="s">
        <v>22</v>
      </c>
      <c r="AP5" s="21">
        <f>IF(AM5="","",AN5-AM5)</f>
        <v>0</v>
      </c>
      <c r="AQ5" s="22">
        <f>IF(AN5="","",MINUTE(AP5)/AL6)</f>
        <v>0</v>
      </c>
      <c r="AR5" s="107">
        <f>IF(AQ5="","",IF(AO5=$CH$2,"Erreur",IF(AQ5&lt;PARAMETRES!$M$8,"Trop Rapide",IF(AND(AQ5&lt;PARAMETRES!$M$7,AQ5&gt;=PARAMETRES!$M$8),"Rapide",IF(AND(AQ5&lt;PARAMETRES!$M$6,AQ5&gt;=PARAMETRES!$M$7),"Correct",IF(AND(AQ5&lt;PARAMETRES!$M$5,$K$3&gt;=PARAMETRES!$M$6),"Lent",IF(AQ5&gt;PARAMETRES!$M$5,"Trop lent","/")))))))</f>
        <v>0</v>
      </c>
      <c r="AS5" s="106">
        <f>AM5</f>
        <v>0</v>
      </c>
      <c r="AT5" s="18"/>
      <c r="AU5" s="19"/>
      <c r="AV5" s="19"/>
      <c r="AW5" s="104" t="s">
        <v>22</v>
      </c>
      <c r="AX5" s="21">
        <f>IF(AU5="","",AV5-AU5)</f>
        <v>0</v>
      </c>
      <c r="AY5" s="22">
        <f>IF(AV5="","",MINUTE(AX5)/AT6)</f>
        <v>0</v>
      </c>
      <c r="AZ5" s="107">
        <f>IF(AY5="","",IF(AW5=$CH$2,"Erreur",IF(AY5&lt;PARAMETRES!$M$8,"Trop Rapide",IF(AND(AY5&lt;PARAMETRES!$M$7,AY5&gt;=PARAMETRES!$M$8),"Rapide",IF(AND(AY5&lt;PARAMETRES!$M$6,AY5&gt;=PARAMETRES!$M$7),"Correct",IF(AND(AY5&lt;PARAMETRES!$M$5,$K$3&gt;=PARAMETRES!$M$6),"Lent",IF(AY5&gt;PARAMETRES!$M$5,"Trop lent","/")))))))</f>
        <v>0</v>
      </c>
      <c r="BA5" s="106">
        <f>AU5</f>
        <v>0</v>
      </c>
      <c r="BB5" s="18"/>
      <c r="BC5" s="19"/>
      <c r="BD5" s="19"/>
      <c r="BE5" s="104" t="s">
        <v>22</v>
      </c>
      <c r="BF5" s="21">
        <f>IF(BC5="","",BD5-BC5)</f>
        <v>0</v>
      </c>
      <c r="BG5" s="22">
        <f>IF(BD5="","",MINUTE(BF5)/BB6)</f>
        <v>0</v>
      </c>
      <c r="BH5" s="107">
        <f>IF(BG5="","",IF(BE5=$CH$2,"Erreur",IF(BG5&lt;PARAMETRES!$M$8,"Trop Rapide",IF(AND(BG5&lt;PARAMETRES!$M$7,BG5&gt;=PARAMETRES!$M$8),"Rapide",IF(AND(BG5&lt;PARAMETRES!$M$6,BG5&gt;=PARAMETRES!$M$7),"Correct",IF(AND(BG5&lt;PARAMETRES!$M$5,$K$3&gt;=PARAMETRES!$M$6),"Lent",IF(BG5&gt;PARAMETRES!$M$5,"Trop lent","/")))))))</f>
        <v>0</v>
      </c>
      <c r="BI5" s="106">
        <f>BC5</f>
        <v>0</v>
      </c>
      <c r="BJ5" s="18"/>
      <c r="BK5" s="19"/>
      <c r="BL5" s="19"/>
      <c r="BM5" s="104" t="s">
        <v>22</v>
      </c>
      <c r="BN5" s="21">
        <f>IF(BK5="","",BL5-BK5)</f>
        <v>0</v>
      </c>
      <c r="BO5" s="22">
        <f>IF(BL5="","",MINUTE(BN5)/BJ6)</f>
        <v>0</v>
      </c>
      <c r="BP5" s="107">
        <f>IF(BO5="","",IF(BM5=$BL$2,"Erreur",IF(BO5&lt;PARAMETRES!$M$8,"Trop Rapide",IF(AND(BO5&lt;PARAMETRES!$M$7,BO5&gt;=PARAMETRES!$M$8),"Rapide",IF(AND(BO5&lt;PARAMETRES!$M$6,BO5&gt;=PARAMETRES!$M$7),"Correct",IF(AND(BO5&lt;PARAMETRES!$M$5,$K$3&gt;=PARAMETRES!$M$6),"Lent",IF(BO5&gt;PARAMETRES!$M$5,"Trop lent","/")))))))</f>
        <v>0</v>
      </c>
      <c r="BQ5" s="106">
        <f>BK5</f>
        <v>0</v>
      </c>
      <c r="BR5" s="18"/>
      <c r="BS5" s="19"/>
      <c r="BT5" s="19"/>
      <c r="BU5" s="104" t="s">
        <v>22</v>
      </c>
      <c r="BV5" s="21">
        <f>IF(BS5="","",BT5-BS5)</f>
        <v>0</v>
      </c>
      <c r="BW5" s="22">
        <f>IF(BT5="","",MINUTE(BV5)/BR6)</f>
        <v>0</v>
      </c>
      <c r="BX5" s="107">
        <f>IF(BW5="","",IF(BU5=$BL$2,"Erreur",IF(BW5&lt;PARAMETRES!$M$8,"Trop Rapide",IF(AND(BW5&lt;PARAMETRES!$M$7,BW5&gt;=PARAMETRES!$M$8),"Rapide",IF(AND(BW5&lt;PARAMETRES!$M$6,BW5&gt;=PARAMETRES!$M$7),"Correct",IF(AND(BW5&lt;PARAMETRES!$M$5,$K$3&gt;=PARAMETRES!$M$6),"Lent",IF(BW5&gt;PARAMETRES!$M$5,"Trop lent","/")))))))</f>
        <v>0</v>
      </c>
      <c r="BY5" s="106">
        <f>BS5</f>
        <v>0</v>
      </c>
      <c r="BZ5" s="18"/>
      <c r="CA5" s="19"/>
      <c r="CB5" s="19"/>
      <c r="CC5" s="104" t="s">
        <v>22</v>
      </c>
      <c r="CD5" s="21">
        <f>IF(CA5="","",CB5-CA5)</f>
        <v>0</v>
      </c>
      <c r="CE5" s="22">
        <f>IF(CB5="","",MINUTE(CD5)/BZ6)</f>
        <v>0</v>
      </c>
      <c r="CF5" s="107">
        <f>IF(CE5="","",IF(CC5=$BL$2,"Erreur",IF(CE5&lt;PARAMETRES!$M$8,"Trop Rapide",IF(AND(CE5&lt;PARAMETRES!$M$7,CE5&gt;=PARAMETRES!$M$8),"Rapide",IF(AND(CE5&lt;PARAMETRES!$M$6,CE5&gt;=PARAMETRES!$M$7),"Correct",IF(AND(CE5&lt;PARAMETRES!$M$5,$K$3&gt;=PARAMETRES!$M$6),"Lent",IF(CE5&gt;PARAMETRES!$M$5,"Trop lent","/")))))))</f>
        <v>0</v>
      </c>
      <c r="CG5" s="106">
        <f>CA5</f>
        <v>0</v>
      </c>
    </row>
    <row r="6" spans="1:85" ht="5.25" customHeight="1">
      <c r="A6" s="27"/>
      <c r="B6" s="27"/>
      <c r="C6" s="27"/>
      <c r="D6" s="27"/>
      <c r="E6" s="27"/>
      <c r="F6" s="28" t="e">
        <f>LOOKUP(F5,PARAMETRES!$G$4:$G$23,PARAMETRES!$K$4:$K$23)/1000</f>
        <v>#N/A</v>
      </c>
      <c r="G6" s="29"/>
      <c r="H6" s="29"/>
      <c r="I6" s="28"/>
      <c r="J6" s="29"/>
      <c r="K6" s="30" t="s">
        <v>22</v>
      </c>
      <c r="L6" s="31"/>
      <c r="M6" s="27"/>
      <c r="N6" s="28" t="e">
        <f>LOOKUP(N5,PARAMETRES!$G$4:$G$23,PARAMETRES!$K$4:$K$23)/1000</f>
        <v>#N/A</v>
      </c>
      <c r="O6" s="29"/>
      <c r="P6" s="29"/>
      <c r="Q6" s="28"/>
      <c r="R6" s="29"/>
      <c r="S6" s="30" t="s">
        <v>22</v>
      </c>
      <c r="T6" s="31"/>
      <c r="U6" s="27"/>
      <c r="V6" s="28" t="e">
        <f>LOOKUP(V5,PARAMETRES!$G$4:$G$23,PARAMETRES!$K$4:$K$23)/1000</f>
        <v>#N/A</v>
      </c>
      <c r="W6" s="29"/>
      <c r="X6" s="29"/>
      <c r="Y6" s="28"/>
      <c r="Z6" s="29"/>
      <c r="AA6" s="30" t="s">
        <v>22</v>
      </c>
      <c r="AB6" s="31"/>
      <c r="AC6" s="27"/>
      <c r="AD6" s="28" t="e">
        <f>LOOKUP(AD5,PARAMETRES!$G$4:$G$23,PARAMETRES!$K$4:$K$23)/1000</f>
        <v>#N/A</v>
      </c>
      <c r="AE6" s="29"/>
      <c r="AF6" s="29"/>
      <c r="AG6" s="28"/>
      <c r="AH6" s="29"/>
      <c r="AI6" s="30" t="s">
        <v>22</v>
      </c>
      <c r="AJ6" s="31"/>
      <c r="AK6" s="27"/>
      <c r="AL6" s="28" t="e">
        <f>LOOKUP(AL5,PARAMETRES!$G$4:$G$23,PARAMETRES!$K$4:$K$23)/1000</f>
        <v>#N/A</v>
      </c>
      <c r="AM6" s="29"/>
      <c r="AN6" s="29"/>
      <c r="AO6" s="28"/>
      <c r="AP6" s="29"/>
      <c r="AQ6" s="30" t="s">
        <v>22</v>
      </c>
      <c r="AR6" s="31"/>
      <c r="AS6" s="27"/>
      <c r="AT6" s="28" t="e">
        <f>LOOKUP(AT5,PARAMETRES!$G$4:$G$23,PARAMETRES!$K$4:$K$23)/1000</f>
        <v>#N/A</v>
      </c>
      <c r="AU6" s="29"/>
      <c r="AV6" s="29"/>
      <c r="AW6" s="28"/>
      <c r="AX6" s="29"/>
      <c r="AY6" s="30" t="s">
        <v>22</v>
      </c>
      <c r="AZ6" s="31"/>
      <c r="BA6" s="27"/>
      <c r="BB6" s="28" t="e">
        <f>LOOKUP(BB5,PARAMETRES!$G$4:$G$23,PARAMETRES!$K$4:$K$23)/1000</f>
        <v>#N/A</v>
      </c>
      <c r="BC6" s="29"/>
      <c r="BD6" s="29"/>
      <c r="BE6" s="28"/>
      <c r="BF6" s="29"/>
      <c r="BG6" s="30" t="s">
        <v>22</v>
      </c>
      <c r="BH6" s="31"/>
      <c r="BI6" s="27"/>
      <c r="BJ6" s="28" t="e">
        <f>LOOKUP(BJ5,PARAMETRES!$G$4:$G$23,PARAMETRES!$K$4:$K$23)/1000</f>
        <v>#N/A</v>
      </c>
      <c r="BK6" s="29"/>
      <c r="BL6" s="29"/>
      <c r="BM6" s="28"/>
      <c r="BN6" s="29"/>
      <c r="BO6" s="30" t="s">
        <v>22</v>
      </c>
      <c r="BP6" s="31"/>
      <c r="BQ6" s="27"/>
      <c r="BR6" s="28" t="e">
        <f>LOOKUP(BR5,PARAMETRES!$G$4:$G$23,PARAMETRES!$K$4:$K$23)/1000</f>
        <v>#N/A</v>
      </c>
      <c r="BS6" s="29"/>
      <c r="BT6" s="29"/>
      <c r="BU6" s="28"/>
      <c r="BV6" s="29"/>
      <c r="BW6" s="30" t="s">
        <v>22</v>
      </c>
      <c r="BX6" s="31"/>
      <c r="BY6" s="27"/>
      <c r="BZ6" s="28" t="e">
        <f>LOOKUP(BZ5,PARAMETRES!$G$4:$G$23,PARAMETRES!$K$4:$K$23)/1000</f>
        <v>#N/A</v>
      </c>
      <c r="CA6" s="29"/>
      <c r="CB6" s="29"/>
      <c r="CC6" s="28"/>
      <c r="CD6" s="29"/>
      <c r="CE6" s="30" t="s">
        <v>22</v>
      </c>
      <c r="CF6" s="31"/>
      <c r="CG6" s="27"/>
    </row>
    <row r="7" spans="1:85" ht="27.75" customHeight="1">
      <c r="A7" s="103" t="s">
        <v>64</v>
      </c>
      <c r="B7" s="14">
        <v>3</v>
      </c>
      <c r="C7" s="16">
        <f>IF(B7="","",LOOKUP(B7,PARAMETRES!$A$4:$A$43,PARAMETRES!$B$4:$B$43))</f>
        <v>0</v>
      </c>
      <c r="D7" s="16">
        <f>IF(C7="","",LOOKUP(C7,PARAMETRES!$B$4:$B$43,PARAMETRES!$C$4:$C$43))</f>
        <v>0</v>
      </c>
      <c r="E7" s="17">
        <f>B7</f>
        <v>3</v>
      </c>
      <c r="F7" s="18"/>
      <c r="G7" s="19"/>
      <c r="H7" s="19"/>
      <c r="I7" s="104" t="s">
        <v>22</v>
      </c>
      <c r="J7" s="21">
        <f>IF(G7="","",H7-G7)</f>
        <v>0</v>
      </c>
      <c r="K7" s="22">
        <f>IF(H7="","",MINUTE(J7)/F8)</f>
        <v>0</v>
      </c>
      <c r="L7" s="105">
        <f>IF(K7="","",IF(I7=$CH$2,"Erreur",IF(K7&lt;PARAMETRES!$M$8,"Trop Rapide",IF(AND(K7&lt;PARAMETRES!$M$7,K7&gt;=PARAMETRES!$M$8),"Rapide",IF(AND(K7&lt;PARAMETRES!$M$6,K7&gt;=PARAMETRES!$M$7),"Correct",IF(AND(K7&lt;PARAMETRES!$M$5,$K$3&gt;=PARAMETRES!$M$6),"Lent",IF(K7&gt;PARAMETRES!$M$5,"Trop lent","/")))))))</f>
        <v>0</v>
      </c>
      <c r="M7" s="106">
        <f>G7</f>
        <v>0</v>
      </c>
      <c r="N7" s="18"/>
      <c r="O7" s="19"/>
      <c r="P7" s="19"/>
      <c r="Q7" s="104" t="s">
        <v>22</v>
      </c>
      <c r="R7" s="21">
        <f>IF(O7="","",P7-O7)</f>
        <v>0</v>
      </c>
      <c r="S7" s="22">
        <f>IF(P7="","",MINUTE(R7)/N8)</f>
        <v>0</v>
      </c>
      <c r="T7" s="107">
        <f>IF(S7="","",IF(Q7=$CH$2,"Erreur",IF(S7&lt;PARAMETRES!$M$8,"Trop Rapide",IF(AND(S7&lt;PARAMETRES!$M$7,S7&gt;=PARAMETRES!$M$8),"Rapide",IF(AND(S7&lt;PARAMETRES!$M$6,S7&gt;=PARAMETRES!$M$7),"Correct",IF(AND(S7&lt;PARAMETRES!$M$5,$K$3&gt;=PARAMETRES!$M$6),"Lent",IF(S7&gt;PARAMETRES!$M$5,"Trop lent","/")))))))</f>
        <v>0</v>
      </c>
      <c r="U7" s="106">
        <f>O7</f>
        <v>0</v>
      </c>
      <c r="V7" s="18"/>
      <c r="W7" s="19"/>
      <c r="X7" s="19"/>
      <c r="Y7" s="104" t="s">
        <v>22</v>
      </c>
      <c r="Z7" s="21">
        <f>IF(W7="","",X7-W7)</f>
        <v>0</v>
      </c>
      <c r="AA7" s="22">
        <f>IF(X7="","",MINUTE(Z7)/V8)</f>
        <v>0</v>
      </c>
      <c r="AB7" s="107">
        <f>IF(AA7="","",IF(Y7=$CH$2,"Erreur",IF(AA7&lt;PARAMETRES!$M$8,"Trop Rapide",IF(AND(AA7&lt;PARAMETRES!$M$7,AA7&gt;=PARAMETRES!$M$8),"Rapide",IF(AND(AA7&lt;PARAMETRES!$M$6,AA7&gt;=PARAMETRES!$M$7),"Correct",IF(AND(AA7&lt;PARAMETRES!$M$5,$K$3&gt;=PARAMETRES!$M$6),"Lent",IF(AA7&gt;PARAMETRES!$M$5,"Trop lent","/")))))))</f>
        <v>0</v>
      </c>
      <c r="AC7" s="106">
        <f>W7</f>
        <v>0</v>
      </c>
      <c r="AD7" s="18"/>
      <c r="AE7" s="19"/>
      <c r="AF7" s="19"/>
      <c r="AG7" s="104" t="s">
        <v>22</v>
      </c>
      <c r="AH7" s="21">
        <f>IF(AE7="","",AF7-AE7)</f>
        <v>0</v>
      </c>
      <c r="AI7" s="22">
        <f>IF(AF7="","",MINUTE(AH7)/AD8)</f>
        <v>0</v>
      </c>
      <c r="AJ7" s="107">
        <f>IF(AI7="","",IF(AG7=$CH$2,"Erreur",IF(AI7&lt;PARAMETRES!$M$8,"Trop Rapide",IF(AND(AI7&lt;PARAMETRES!$M$7,AI7&gt;=PARAMETRES!$M$8),"Rapide",IF(AND(AI7&lt;PARAMETRES!$M$6,AI7&gt;=PARAMETRES!$M$7),"Correct",IF(AND(AI7&lt;PARAMETRES!$M$5,$K$3&gt;=PARAMETRES!$M$6),"Lent",IF(AI7&gt;PARAMETRES!$M$5,"Trop lent","/")))))))</f>
        <v>0</v>
      </c>
      <c r="AK7" s="106">
        <f>AE7</f>
        <v>0</v>
      </c>
      <c r="AL7" s="18"/>
      <c r="AM7" s="19"/>
      <c r="AN7" s="19"/>
      <c r="AO7" s="104" t="s">
        <v>22</v>
      </c>
      <c r="AP7" s="21">
        <f>IF(AM7="","",AN7-AM7)</f>
        <v>0</v>
      </c>
      <c r="AQ7" s="22">
        <f>IF(AN7="","",MINUTE(AP7)/AL8)</f>
        <v>0</v>
      </c>
      <c r="AR7" s="107">
        <f>IF(AQ7="","",IF(AO7=$CH$2,"Erreur",IF(AQ7&lt;PARAMETRES!$M$8,"Trop Rapide",IF(AND(AQ7&lt;PARAMETRES!$M$7,AQ7&gt;=PARAMETRES!$M$8),"Rapide",IF(AND(AQ7&lt;PARAMETRES!$M$6,AQ7&gt;=PARAMETRES!$M$7),"Correct",IF(AND(AQ7&lt;PARAMETRES!$M$5,$K$3&gt;=PARAMETRES!$M$6),"Lent",IF(AQ7&gt;PARAMETRES!$M$5,"Trop lent","/")))))))</f>
        <v>0</v>
      </c>
      <c r="AS7" s="106">
        <f>AM7</f>
        <v>0</v>
      </c>
      <c r="AT7" s="18"/>
      <c r="AU7" s="19"/>
      <c r="AV7" s="19"/>
      <c r="AW7" s="104" t="s">
        <v>22</v>
      </c>
      <c r="AX7" s="21">
        <f>IF(AU7="","",AV7-AU7)</f>
        <v>0</v>
      </c>
      <c r="AY7" s="22">
        <f>IF(AV7="","",MINUTE(AX7)/AT8)</f>
        <v>0</v>
      </c>
      <c r="AZ7" s="107">
        <f>IF(AY7="","",IF(AW7=$CH$2,"Erreur",IF(AY7&lt;PARAMETRES!$M$8,"Trop Rapide",IF(AND(AY7&lt;PARAMETRES!$M$7,AY7&gt;=PARAMETRES!$M$8),"Rapide",IF(AND(AY7&lt;PARAMETRES!$M$6,AY7&gt;=PARAMETRES!$M$7),"Correct",IF(AND(AY7&lt;PARAMETRES!$M$5,$K$3&gt;=PARAMETRES!$M$6),"Lent",IF(AY7&gt;PARAMETRES!$M$5,"Trop lent","/")))))))</f>
        <v>0</v>
      </c>
      <c r="BA7" s="106">
        <f>AU7</f>
        <v>0</v>
      </c>
      <c r="BB7" s="18"/>
      <c r="BC7" s="19"/>
      <c r="BD7" s="19"/>
      <c r="BE7" s="104" t="s">
        <v>22</v>
      </c>
      <c r="BF7" s="21">
        <f>IF(BC7="","",BD7-BC7)</f>
        <v>0</v>
      </c>
      <c r="BG7" s="22">
        <f>IF(BD7="","",MINUTE(BF7)/BB8)</f>
        <v>0</v>
      </c>
      <c r="BH7" s="107">
        <f>IF(BG7="","",IF(BE7=$CH$2,"Erreur",IF(BG7&lt;PARAMETRES!$M$8,"Trop Rapide",IF(AND(BG7&lt;PARAMETRES!$M$7,BG7&gt;=PARAMETRES!$M$8),"Rapide",IF(AND(BG7&lt;PARAMETRES!$M$6,BG7&gt;=PARAMETRES!$M$7),"Correct",IF(AND(BG7&lt;PARAMETRES!$M$5,$K$3&gt;=PARAMETRES!$M$6),"Lent",IF(BG7&gt;PARAMETRES!$M$5,"Trop lent","/")))))))</f>
        <v>0</v>
      </c>
      <c r="BI7" s="106">
        <f>BC7</f>
        <v>0</v>
      </c>
      <c r="BJ7" s="18"/>
      <c r="BK7" s="19"/>
      <c r="BL7" s="19"/>
      <c r="BM7" s="104" t="s">
        <v>22</v>
      </c>
      <c r="BN7" s="21">
        <f>IF(BK7="","",BL7-BK7)</f>
        <v>0</v>
      </c>
      <c r="BO7" s="22">
        <f>IF(BL7="","",MINUTE(BN7)/BJ8)</f>
        <v>0</v>
      </c>
      <c r="BP7" s="107">
        <f>IF(BO7="","",IF(BM7=$BL$2,"Erreur",IF(BO7&lt;PARAMETRES!$M$8,"Trop Rapide",IF(AND(BO7&lt;PARAMETRES!$M$7,BO7&gt;=PARAMETRES!$M$8),"Rapide",IF(AND(BO7&lt;PARAMETRES!$M$6,BO7&gt;=PARAMETRES!$M$7),"Correct",IF(AND(BO7&lt;PARAMETRES!$M$5,$K$3&gt;=PARAMETRES!$M$6),"Lent",IF(BO7&gt;PARAMETRES!$M$5,"Trop lent","/")))))))</f>
        <v>0</v>
      </c>
      <c r="BQ7" s="106">
        <f>BK7</f>
        <v>0</v>
      </c>
      <c r="BR7" s="18"/>
      <c r="BS7" s="19"/>
      <c r="BT7" s="19"/>
      <c r="BU7" s="104" t="s">
        <v>22</v>
      </c>
      <c r="BV7" s="21">
        <f>IF(BS7="","",BT7-BS7)</f>
        <v>0</v>
      </c>
      <c r="BW7" s="22">
        <f>IF(BT7="","",MINUTE(BV7)/BR8)</f>
        <v>0</v>
      </c>
      <c r="BX7" s="107">
        <f>IF(BW7="","",IF(BU7=$BL$2,"Erreur",IF(BW7&lt;PARAMETRES!$M$8,"Trop Rapide",IF(AND(BW7&lt;PARAMETRES!$M$7,BW7&gt;=PARAMETRES!$M$8),"Rapide",IF(AND(BW7&lt;PARAMETRES!$M$6,BW7&gt;=PARAMETRES!$M$7),"Correct",IF(AND(BW7&lt;PARAMETRES!$M$5,$K$3&gt;=PARAMETRES!$M$6),"Lent",IF(BW7&gt;PARAMETRES!$M$5,"Trop lent","/")))))))</f>
        <v>0</v>
      </c>
      <c r="BY7" s="106">
        <f>BS7</f>
        <v>0</v>
      </c>
      <c r="BZ7" s="18"/>
      <c r="CA7" s="19"/>
      <c r="CB7" s="19"/>
      <c r="CC7" s="104" t="s">
        <v>22</v>
      </c>
      <c r="CD7" s="21">
        <f>IF(CA7="","",CB7-CA7)</f>
        <v>0</v>
      </c>
      <c r="CE7" s="22">
        <f>IF(CB7="","",MINUTE(CD7)/BZ8)</f>
        <v>0</v>
      </c>
      <c r="CF7" s="107">
        <f>IF(CE7="","",IF(CC7=$BL$2,"Erreur",IF(CE7&lt;PARAMETRES!$M$8,"Trop Rapide",IF(AND(CE7&lt;PARAMETRES!$M$7,CE7&gt;=PARAMETRES!$M$8),"Rapide",IF(AND(CE7&lt;PARAMETRES!$M$6,CE7&gt;=PARAMETRES!$M$7),"Correct",IF(AND(CE7&lt;PARAMETRES!$M$5,$K$3&gt;=PARAMETRES!$M$6),"Lent",IF(CE7&gt;PARAMETRES!$M$5,"Trop lent","/")))))))</f>
        <v>0</v>
      </c>
      <c r="CG7" s="106">
        <f>CA7</f>
        <v>0</v>
      </c>
    </row>
    <row r="8" spans="1:85" ht="5.25" customHeight="1">
      <c r="A8" s="27"/>
      <c r="B8" s="27"/>
      <c r="C8" s="27"/>
      <c r="D8" s="27"/>
      <c r="E8" s="27"/>
      <c r="F8" s="28" t="e">
        <f>LOOKUP(F7,PARAMETRES!$G$4:$G$23,PARAMETRES!$K$4:$K$23)/1000</f>
        <v>#N/A</v>
      </c>
      <c r="G8" s="29"/>
      <c r="H8" s="29"/>
      <c r="I8" s="28"/>
      <c r="J8" s="29"/>
      <c r="K8" s="30" t="s">
        <v>22</v>
      </c>
      <c r="L8" s="31"/>
      <c r="M8" s="27"/>
      <c r="N8" s="28" t="e">
        <f>LOOKUP(N7,PARAMETRES!$G$4:$G$23,PARAMETRES!$K$4:$K$23)/1000</f>
        <v>#N/A</v>
      </c>
      <c r="O8" s="29"/>
      <c r="P8" s="29"/>
      <c r="Q8" s="28"/>
      <c r="R8" s="29"/>
      <c r="S8" s="30" t="s">
        <v>22</v>
      </c>
      <c r="T8" s="31"/>
      <c r="U8" s="27"/>
      <c r="V8" s="28" t="e">
        <f>LOOKUP(V7,PARAMETRES!$G$4:$G$23,PARAMETRES!$K$4:$K$23)/1000</f>
        <v>#N/A</v>
      </c>
      <c r="W8" s="29"/>
      <c r="X8" s="29"/>
      <c r="Y8" s="28"/>
      <c r="Z8" s="29"/>
      <c r="AA8" s="30" t="s">
        <v>22</v>
      </c>
      <c r="AB8" s="31"/>
      <c r="AC8" s="27"/>
      <c r="AD8" s="28" t="e">
        <f>LOOKUP(AD7,PARAMETRES!$G$4:$G$23,PARAMETRES!$K$4:$K$23)/1000</f>
        <v>#N/A</v>
      </c>
      <c r="AE8" s="29"/>
      <c r="AF8" s="29"/>
      <c r="AG8" s="28"/>
      <c r="AH8" s="29"/>
      <c r="AI8" s="30" t="s">
        <v>22</v>
      </c>
      <c r="AJ8" s="31"/>
      <c r="AK8" s="27"/>
      <c r="AL8" s="28" t="e">
        <f>LOOKUP(AL7,PARAMETRES!$G$4:$G$23,PARAMETRES!$K$4:$K$23)/1000</f>
        <v>#N/A</v>
      </c>
      <c r="AM8" s="29"/>
      <c r="AN8" s="29"/>
      <c r="AO8" s="28"/>
      <c r="AP8" s="29"/>
      <c r="AQ8" s="30" t="s">
        <v>22</v>
      </c>
      <c r="AR8" s="31"/>
      <c r="AS8" s="27"/>
      <c r="AT8" s="28" t="e">
        <f>LOOKUP(AT7,PARAMETRES!$G$4:$G$23,PARAMETRES!$K$4:$K$23)/1000</f>
        <v>#N/A</v>
      </c>
      <c r="AU8" s="29"/>
      <c r="AV8" s="29"/>
      <c r="AW8" s="28"/>
      <c r="AX8" s="29"/>
      <c r="AY8" s="30" t="s">
        <v>22</v>
      </c>
      <c r="AZ8" s="31"/>
      <c r="BA8" s="27"/>
      <c r="BB8" s="28" t="e">
        <f>LOOKUP(BB7,PARAMETRES!$G$4:$G$23,PARAMETRES!$K$4:$K$23)/1000</f>
        <v>#N/A</v>
      </c>
      <c r="BC8" s="29"/>
      <c r="BD8" s="29"/>
      <c r="BE8" s="28"/>
      <c r="BF8" s="29"/>
      <c r="BG8" s="30" t="s">
        <v>22</v>
      </c>
      <c r="BH8" s="31"/>
      <c r="BI8" s="27"/>
      <c r="BJ8" s="28" t="e">
        <f>LOOKUP(BJ7,PARAMETRES!$G$4:$G$23,PARAMETRES!$K$4:$K$23)/1000</f>
        <v>#N/A</v>
      </c>
      <c r="BK8" s="29"/>
      <c r="BL8" s="29"/>
      <c r="BM8" s="28"/>
      <c r="BN8" s="29"/>
      <c r="BO8" s="30" t="s">
        <v>22</v>
      </c>
      <c r="BP8" s="31"/>
      <c r="BQ8" s="27"/>
      <c r="BR8" s="28" t="e">
        <f>LOOKUP(BR7,PARAMETRES!$G$4:$G$23,PARAMETRES!$K$4:$K$23)/1000</f>
        <v>#N/A</v>
      </c>
      <c r="BS8" s="29"/>
      <c r="BT8" s="29"/>
      <c r="BU8" s="28"/>
      <c r="BV8" s="29"/>
      <c r="BW8" s="30" t="s">
        <v>22</v>
      </c>
      <c r="BX8" s="31"/>
      <c r="BY8" s="27"/>
      <c r="BZ8" s="28" t="e">
        <f>LOOKUP(BZ7,PARAMETRES!$G$4:$G$23,PARAMETRES!$K$4:$K$23)/1000</f>
        <v>#N/A</v>
      </c>
      <c r="CA8" s="29"/>
      <c r="CB8" s="29"/>
      <c r="CC8" s="28"/>
      <c r="CD8" s="29"/>
      <c r="CE8" s="30" t="s">
        <v>22</v>
      </c>
      <c r="CF8" s="31"/>
      <c r="CG8" s="27"/>
    </row>
    <row r="9" spans="1:85" ht="27.75" customHeight="1">
      <c r="A9" s="103" t="s">
        <v>64</v>
      </c>
      <c r="B9" s="14">
        <v>4</v>
      </c>
      <c r="C9" s="16">
        <f>IF(B9="","",LOOKUP(B9,PARAMETRES!$A$4:$A$43,PARAMETRES!$B$4:$B$43))</f>
        <v>0</v>
      </c>
      <c r="D9" s="16">
        <f>IF(C9="","",LOOKUP(C9,PARAMETRES!$B$4:$B$43,PARAMETRES!$C$4:$C$43))</f>
        <v>0</v>
      </c>
      <c r="E9" s="17">
        <f>B9</f>
        <v>4</v>
      </c>
      <c r="F9" s="18"/>
      <c r="G9" s="19"/>
      <c r="H9" s="19"/>
      <c r="I9" s="104" t="s">
        <v>22</v>
      </c>
      <c r="J9" s="21">
        <f>IF(G9="","",H9-G9)</f>
        <v>0</v>
      </c>
      <c r="K9" s="22">
        <f>IF(H9="","",MINUTE(J9)/F10)</f>
        <v>0</v>
      </c>
      <c r="L9" s="105">
        <f>IF(K9="","",IF(I9=$CH$2,"Erreur",IF(K9&lt;PARAMETRES!$M$8,"Trop Rapide",IF(AND(K9&lt;PARAMETRES!$M$7,K9&gt;=PARAMETRES!$M$8),"Rapide",IF(AND(K9&lt;PARAMETRES!$M$6,K9&gt;=PARAMETRES!$M$7),"Correct",IF(AND(K9&lt;PARAMETRES!$M$5,$K$3&gt;=PARAMETRES!$M$6),"Lent",IF(K9&gt;PARAMETRES!$M$5,"Trop lent","/")))))))</f>
        <v>0</v>
      </c>
      <c r="M9" s="106">
        <f>G9</f>
        <v>0</v>
      </c>
      <c r="N9" s="18"/>
      <c r="O9" s="19"/>
      <c r="P9" s="19"/>
      <c r="Q9" s="104" t="s">
        <v>22</v>
      </c>
      <c r="R9" s="21">
        <f>IF(O9="","",P9-O9)</f>
        <v>0</v>
      </c>
      <c r="S9" s="22">
        <f>IF(P9="","",MINUTE(R9)/N10)</f>
        <v>0</v>
      </c>
      <c r="T9" s="107">
        <f>IF(S9="","",IF(Q9=$CH$2,"Erreur",IF(S9&lt;PARAMETRES!$M$8,"Trop Rapide",IF(AND(S9&lt;PARAMETRES!$M$7,S9&gt;=PARAMETRES!$M$8),"Rapide",IF(AND(S9&lt;PARAMETRES!$M$6,S9&gt;=PARAMETRES!$M$7),"Correct",IF(AND(S9&lt;PARAMETRES!$M$5,$K$3&gt;=PARAMETRES!$M$6),"Lent",IF(S9&gt;PARAMETRES!$M$5,"Trop lent","/")))))))</f>
        <v>0</v>
      </c>
      <c r="U9" s="106">
        <f>O9</f>
        <v>0</v>
      </c>
      <c r="V9" s="18"/>
      <c r="W9" s="19"/>
      <c r="X9" s="19"/>
      <c r="Y9" s="104" t="s">
        <v>22</v>
      </c>
      <c r="Z9" s="21">
        <f>IF(W9="","",X9-W9)</f>
        <v>0</v>
      </c>
      <c r="AA9" s="22">
        <f>IF(X9="","",MINUTE(Z9)/V10)</f>
        <v>0</v>
      </c>
      <c r="AB9" s="107">
        <f>IF(AA9="","",IF(Y9=$CH$2,"Erreur",IF(AA9&lt;PARAMETRES!$M$8,"Trop Rapide",IF(AND(AA9&lt;PARAMETRES!$M$7,AA9&gt;=PARAMETRES!$M$8),"Rapide",IF(AND(AA9&lt;PARAMETRES!$M$6,AA9&gt;=PARAMETRES!$M$7),"Correct",IF(AND(AA9&lt;PARAMETRES!$M$5,$K$3&gt;=PARAMETRES!$M$6),"Lent",IF(AA9&gt;PARAMETRES!$M$5,"Trop lent","/")))))))</f>
        <v>0</v>
      </c>
      <c r="AC9" s="106">
        <f>W9</f>
        <v>0</v>
      </c>
      <c r="AD9" s="18"/>
      <c r="AE9" s="19"/>
      <c r="AF9" s="19"/>
      <c r="AG9" s="104" t="s">
        <v>22</v>
      </c>
      <c r="AH9" s="21">
        <f>IF(AE9="","",AF9-AE9)</f>
        <v>0</v>
      </c>
      <c r="AI9" s="22">
        <f>IF(AF9="","",MINUTE(AH9)/AD10)</f>
        <v>0</v>
      </c>
      <c r="AJ9" s="107">
        <f>IF(AI9="","",IF(AG9=$CH$2,"Erreur",IF(AI9&lt;PARAMETRES!$M$8,"Trop Rapide",IF(AND(AI9&lt;PARAMETRES!$M$7,AI9&gt;=PARAMETRES!$M$8),"Rapide",IF(AND(AI9&lt;PARAMETRES!$M$6,AI9&gt;=PARAMETRES!$M$7),"Correct",IF(AND(AI9&lt;PARAMETRES!$M$5,$K$3&gt;=PARAMETRES!$M$6),"Lent",IF(AI9&gt;PARAMETRES!$M$5,"Trop lent","/")))))))</f>
        <v>0</v>
      </c>
      <c r="AK9" s="106">
        <f>AE9</f>
        <v>0</v>
      </c>
      <c r="AL9" s="18"/>
      <c r="AM9" s="19"/>
      <c r="AN9" s="19"/>
      <c r="AO9" s="104" t="s">
        <v>22</v>
      </c>
      <c r="AP9" s="21">
        <f>IF(AM9="","",AN9-AM9)</f>
        <v>0</v>
      </c>
      <c r="AQ9" s="22">
        <f>IF(AN9="","",MINUTE(AP9)/AL10)</f>
        <v>0</v>
      </c>
      <c r="AR9" s="107">
        <f>IF(AQ9="","",IF(AO9=$CH$2,"Erreur",IF(AQ9&lt;PARAMETRES!$M$8,"Trop Rapide",IF(AND(AQ9&lt;PARAMETRES!$M$7,AQ9&gt;=PARAMETRES!$M$8),"Rapide",IF(AND(AQ9&lt;PARAMETRES!$M$6,AQ9&gt;=PARAMETRES!$M$7),"Correct",IF(AND(AQ9&lt;PARAMETRES!$M$5,$K$3&gt;=PARAMETRES!$M$6),"Lent",IF(AQ9&gt;PARAMETRES!$M$5,"Trop lent","/")))))))</f>
        <v>0</v>
      </c>
      <c r="AS9" s="106">
        <f>AM9</f>
        <v>0</v>
      </c>
      <c r="AT9" s="18"/>
      <c r="AU9" s="19"/>
      <c r="AV9" s="19"/>
      <c r="AW9" s="104" t="s">
        <v>22</v>
      </c>
      <c r="AX9" s="21">
        <f>IF(AU9="","",AV9-AU9)</f>
        <v>0</v>
      </c>
      <c r="AY9" s="22">
        <f>IF(AV9="","",MINUTE(AX9)/AT10)</f>
        <v>0</v>
      </c>
      <c r="AZ9" s="107">
        <f>IF(AY9="","",IF(AW9=$CH$2,"Erreur",IF(AY9&lt;PARAMETRES!$M$8,"Trop Rapide",IF(AND(AY9&lt;PARAMETRES!$M$7,AY9&gt;=PARAMETRES!$M$8),"Rapide",IF(AND(AY9&lt;PARAMETRES!$M$6,AY9&gt;=PARAMETRES!$M$7),"Correct",IF(AND(AY9&lt;PARAMETRES!$M$5,$K$3&gt;=PARAMETRES!$M$6),"Lent",IF(AY9&gt;PARAMETRES!$M$5,"Trop lent","/")))))))</f>
        <v>0</v>
      </c>
      <c r="BA9" s="106">
        <f>AU9</f>
        <v>0</v>
      </c>
      <c r="BB9" s="18"/>
      <c r="BC9" s="19"/>
      <c r="BD9" s="19"/>
      <c r="BE9" s="104" t="s">
        <v>22</v>
      </c>
      <c r="BF9" s="21">
        <f>IF(BC9="","",BD9-BC9)</f>
        <v>0</v>
      </c>
      <c r="BG9" s="22">
        <f>IF(BD9="","",MINUTE(BF9)/BB10)</f>
        <v>0</v>
      </c>
      <c r="BH9" s="107">
        <f>IF(BG9="","",IF(BE9=$CH$2,"Erreur",IF(BG9&lt;PARAMETRES!$M$8,"Trop Rapide",IF(AND(BG9&lt;PARAMETRES!$M$7,BG9&gt;=PARAMETRES!$M$8),"Rapide",IF(AND(BG9&lt;PARAMETRES!$M$6,BG9&gt;=PARAMETRES!$M$7),"Correct",IF(AND(BG9&lt;PARAMETRES!$M$5,$K$3&gt;=PARAMETRES!$M$6),"Lent",IF(BG9&gt;PARAMETRES!$M$5,"Trop lent","/")))))))</f>
        <v>0</v>
      </c>
      <c r="BI9" s="106">
        <f>BC9</f>
        <v>0</v>
      </c>
      <c r="BJ9" s="18"/>
      <c r="BK9" s="19"/>
      <c r="BL9" s="19"/>
      <c r="BM9" s="104" t="s">
        <v>22</v>
      </c>
      <c r="BN9" s="21">
        <f>IF(BK9="","",BL9-BK9)</f>
        <v>0</v>
      </c>
      <c r="BO9" s="22">
        <f>IF(BL9="","",MINUTE(BN9)/BJ10)</f>
        <v>0</v>
      </c>
      <c r="BP9" s="107">
        <f>IF(BO9="","",IF(BM9=$BL$2,"Erreur",IF(BO9&lt;PARAMETRES!$M$8,"Trop Rapide",IF(AND(BO9&lt;PARAMETRES!$M$7,BO9&gt;=PARAMETRES!$M$8),"Rapide",IF(AND(BO9&lt;PARAMETRES!$M$6,BO9&gt;=PARAMETRES!$M$7),"Correct",IF(AND(BO9&lt;PARAMETRES!$M$5,$K$3&gt;=PARAMETRES!$M$6),"Lent",IF(BO9&gt;PARAMETRES!$M$5,"Trop lent","/")))))))</f>
        <v>0</v>
      </c>
      <c r="BQ9" s="106">
        <f>BK9</f>
        <v>0</v>
      </c>
      <c r="BR9" s="18"/>
      <c r="BS9" s="19"/>
      <c r="BT9" s="19"/>
      <c r="BU9" s="104" t="s">
        <v>22</v>
      </c>
      <c r="BV9" s="21">
        <f>IF(BS9="","",BT9-BS9)</f>
        <v>0</v>
      </c>
      <c r="BW9" s="22">
        <f>IF(BT9="","",MINUTE(BV9)/BR10)</f>
        <v>0</v>
      </c>
      <c r="BX9" s="107">
        <f>IF(BW9="","",IF(BU9=$BL$2,"Erreur",IF(BW9&lt;PARAMETRES!$M$8,"Trop Rapide",IF(AND(BW9&lt;PARAMETRES!$M$7,BW9&gt;=PARAMETRES!$M$8),"Rapide",IF(AND(BW9&lt;PARAMETRES!$M$6,BW9&gt;=PARAMETRES!$M$7),"Correct",IF(AND(BW9&lt;PARAMETRES!$M$5,$K$3&gt;=PARAMETRES!$M$6),"Lent",IF(BW9&gt;PARAMETRES!$M$5,"Trop lent","/")))))))</f>
        <v>0</v>
      </c>
      <c r="BY9" s="106">
        <f>BS9</f>
        <v>0</v>
      </c>
      <c r="BZ9" s="18"/>
      <c r="CA9" s="19"/>
      <c r="CB9" s="19"/>
      <c r="CC9" s="104" t="s">
        <v>22</v>
      </c>
      <c r="CD9" s="21">
        <f>IF(CA9="","",CB9-CA9)</f>
        <v>0</v>
      </c>
      <c r="CE9" s="22">
        <f>IF(CB9="","",MINUTE(CD9)/BZ10)</f>
        <v>0</v>
      </c>
      <c r="CF9" s="107">
        <f>IF(CE9="","",IF(CC9=$BL$2,"Erreur",IF(CE9&lt;PARAMETRES!$M$8,"Trop Rapide",IF(AND(CE9&lt;PARAMETRES!$M$7,CE9&gt;=PARAMETRES!$M$8),"Rapide",IF(AND(CE9&lt;PARAMETRES!$M$6,CE9&gt;=PARAMETRES!$M$7),"Correct",IF(AND(CE9&lt;PARAMETRES!$M$5,$K$3&gt;=PARAMETRES!$M$6),"Lent",IF(CE9&gt;PARAMETRES!$M$5,"Trop lent","/")))))))</f>
        <v>0</v>
      </c>
      <c r="CG9" s="106">
        <f>CA9</f>
        <v>0</v>
      </c>
    </row>
    <row r="10" spans="1:85" ht="5.25" customHeight="1">
      <c r="A10" s="27"/>
      <c r="B10" s="27"/>
      <c r="C10" s="27"/>
      <c r="D10" s="27"/>
      <c r="E10" s="27"/>
      <c r="F10" s="28" t="e">
        <f>LOOKUP(F9,PARAMETRES!$G$4:$G$23,PARAMETRES!$K$4:$K$23)/1000</f>
        <v>#N/A</v>
      </c>
      <c r="G10" s="29"/>
      <c r="H10" s="29"/>
      <c r="I10" s="28"/>
      <c r="J10" s="29"/>
      <c r="K10" s="30" t="s">
        <v>22</v>
      </c>
      <c r="L10" s="31"/>
      <c r="M10" s="27"/>
      <c r="N10" s="28" t="e">
        <f>LOOKUP(N9,PARAMETRES!$G$4:$G$23,PARAMETRES!$K$4:$K$23)/1000</f>
        <v>#N/A</v>
      </c>
      <c r="O10" s="29"/>
      <c r="P10" s="29"/>
      <c r="Q10" s="28"/>
      <c r="R10" s="29"/>
      <c r="S10" s="30" t="s">
        <v>22</v>
      </c>
      <c r="T10" s="31"/>
      <c r="U10" s="27"/>
      <c r="V10" s="28" t="e">
        <f>LOOKUP(V9,PARAMETRES!$G$4:$G$23,PARAMETRES!$K$4:$K$23)/1000</f>
        <v>#N/A</v>
      </c>
      <c r="W10" s="29"/>
      <c r="X10" s="29"/>
      <c r="Y10" s="28"/>
      <c r="Z10" s="29"/>
      <c r="AA10" s="30" t="s">
        <v>22</v>
      </c>
      <c r="AB10" s="31"/>
      <c r="AC10" s="27"/>
      <c r="AD10" s="28" t="e">
        <f>LOOKUP(AD9,PARAMETRES!$G$4:$G$23,PARAMETRES!$K$4:$K$23)/1000</f>
        <v>#N/A</v>
      </c>
      <c r="AE10" s="29"/>
      <c r="AF10" s="29"/>
      <c r="AG10" s="28"/>
      <c r="AH10" s="29"/>
      <c r="AI10" s="30" t="s">
        <v>22</v>
      </c>
      <c r="AJ10" s="31"/>
      <c r="AK10" s="27"/>
      <c r="AL10" s="28" t="e">
        <f>LOOKUP(AL9,PARAMETRES!$G$4:$G$23,PARAMETRES!$K$4:$K$23)/1000</f>
        <v>#N/A</v>
      </c>
      <c r="AM10" s="29"/>
      <c r="AN10" s="29"/>
      <c r="AO10" s="28"/>
      <c r="AP10" s="29"/>
      <c r="AQ10" s="30" t="s">
        <v>22</v>
      </c>
      <c r="AR10" s="31"/>
      <c r="AS10" s="27"/>
      <c r="AT10" s="28" t="e">
        <f>LOOKUP(AT9,PARAMETRES!$G$4:$G$23,PARAMETRES!$K$4:$K$23)/1000</f>
        <v>#N/A</v>
      </c>
      <c r="AU10" s="29"/>
      <c r="AV10" s="29"/>
      <c r="AW10" s="28"/>
      <c r="AX10" s="29"/>
      <c r="AY10" s="30" t="s">
        <v>22</v>
      </c>
      <c r="AZ10" s="31"/>
      <c r="BA10" s="27"/>
      <c r="BB10" s="28" t="e">
        <f>LOOKUP(BB9,PARAMETRES!$G$4:$G$23,PARAMETRES!$K$4:$K$23)/1000</f>
        <v>#N/A</v>
      </c>
      <c r="BC10" s="29"/>
      <c r="BD10" s="29"/>
      <c r="BE10" s="28"/>
      <c r="BF10" s="29"/>
      <c r="BG10" s="30" t="s">
        <v>22</v>
      </c>
      <c r="BH10" s="31"/>
      <c r="BI10" s="27"/>
      <c r="BJ10" s="28" t="e">
        <f>LOOKUP(BJ9,PARAMETRES!$G$4:$G$23,PARAMETRES!$K$4:$K$23)/1000</f>
        <v>#N/A</v>
      </c>
      <c r="BK10" s="29"/>
      <c r="BL10" s="29"/>
      <c r="BM10" s="28"/>
      <c r="BN10" s="29"/>
      <c r="BO10" s="30" t="s">
        <v>22</v>
      </c>
      <c r="BP10" s="31"/>
      <c r="BQ10" s="27"/>
      <c r="BR10" s="28" t="e">
        <f>LOOKUP(BR9,PARAMETRES!$G$4:$G$23,PARAMETRES!$K$4:$K$23)/1000</f>
        <v>#N/A</v>
      </c>
      <c r="BS10" s="29"/>
      <c r="BT10" s="29"/>
      <c r="BU10" s="28"/>
      <c r="BV10" s="29"/>
      <c r="BW10" s="30" t="s">
        <v>22</v>
      </c>
      <c r="BX10" s="31"/>
      <c r="BY10" s="27"/>
      <c r="BZ10" s="28" t="e">
        <f>LOOKUP(BZ9,PARAMETRES!$G$4:$G$23,PARAMETRES!$K$4:$K$23)/1000</f>
        <v>#N/A</v>
      </c>
      <c r="CA10" s="29"/>
      <c r="CB10" s="29"/>
      <c r="CC10" s="28"/>
      <c r="CD10" s="29"/>
      <c r="CE10" s="30" t="s">
        <v>22</v>
      </c>
      <c r="CF10" s="31"/>
      <c r="CG10" s="27"/>
    </row>
    <row r="11" spans="1:85" ht="27.75" customHeight="1">
      <c r="A11" s="103" t="s">
        <v>64</v>
      </c>
      <c r="B11" s="14">
        <v>5</v>
      </c>
      <c r="C11" s="16">
        <f>IF(B11="","",LOOKUP(B11,PARAMETRES!$A$4:$A$43,PARAMETRES!$B$4:$B$43))</f>
        <v>0</v>
      </c>
      <c r="D11" s="16">
        <f>IF(C11="","",LOOKUP(C11,PARAMETRES!$B$4:$B$43,PARAMETRES!$C$4:$C$43))</f>
        <v>0</v>
      </c>
      <c r="E11" s="17">
        <f>B11</f>
        <v>5</v>
      </c>
      <c r="F11" s="18"/>
      <c r="G11" s="19"/>
      <c r="H11" s="19"/>
      <c r="I11" s="104" t="s">
        <v>22</v>
      </c>
      <c r="J11" s="21">
        <f>IF(G11="","",H11-G11)</f>
        <v>0</v>
      </c>
      <c r="K11" s="22">
        <f>IF(H11="","",MINUTE(J11)/F12)</f>
        <v>0</v>
      </c>
      <c r="L11" s="105">
        <f>IF(K11="","",IF(I11=$CH$2,"Erreur",IF(K11&lt;PARAMETRES!$M$8,"Trop Rapide",IF(AND(K11&lt;PARAMETRES!$M$7,K11&gt;=PARAMETRES!$M$8),"Rapide",IF(AND(K11&lt;PARAMETRES!$M$6,K11&gt;=PARAMETRES!$M$7),"Correct",IF(AND(K11&lt;PARAMETRES!$M$5,$K$3&gt;=PARAMETRES!$M$6),"Lent",IF(K11&gt;PARAMETRES!$M$5,"Trop lent","/")))))))</f>
        <v>0</v>
      </c>
      <c r="M11" s="106">
        <f>G11</f>
        <v>0</v>
      </c>
      <c r="N11" s="18"/>
      <c r="O11" s="19"/>
      <c r="P11" s="19"/>
      <c r="Q11" s="104" t="s">
        <v>22</v>
      </c>
      <c r="R11" s="21">
        <f>IF(O11="","",P11-O11)</f>
        <v>0</v>
      </c>
      <c r="S11" s="22">
        <f>IF(P11="","",MINUTE(R11)/N12)</f>
        <v>0</v>
      </c>
      <c r="T11" s="107">
        <f>IF(S11="","",IF(Q11=$CH$2,"Erreur",IF(S11&lt;PARAMETRES!$M$8,"Trop Rapide",IF(AND(S11&lt;PARAMETRES!$M$7,S11&gt;=PARAMETRES!$M$8),"Rapide",IF(AND(S11&lt;PARAMETRES!$M$6,S11&gt;=PARAMETRES!$M$7),"Correct",IF(AND(S11&lt;PARAMETRES!$M$5,$K$3&gt;=PARAMETRES!$M$6),"Lent",IF(S11&gt;PARAMETRES!$M$5,"Trop lent","/")))))))</f>
        <v>0</v>
      </c>
      <c r="U11" s="106">
        <f>O11</f>
        <v>0</v>
      </c>
      <c r="V11" s="18"/>
      <c r="W11" s="19"/>
      <c r="X11" s="19"/>
      <c r="Y11" s="104" t="s">
        <v>22</v>
      </c>
      <c r="Z11" s="21">
        <f>IF(W11="","",X11-W11)</f>
        <v>0</v>
      </c>
      <c r="AA11" s="22">
        <f>IF(X11="","",MINUTE(Z11)/V12)</f>
        <v>0</v>
      </c>
      <c r="AB11" s="107">
        <f>IF(AA11="","",IF(Y11=$CH$2,"Erreur",IF(AA11&lt;PARAMETRES!$M$8,"Trop Rapide",IF(AND(AA11&lt;PARAMETRES!$M$7,AA11&gt;=PARAMETRES!$M$8),"Rapide",IF(AND(AA11&lt;PARAMETRES!$M$6,AA11&gt;=PARAMETRES!$M$7),"Correct",IF(AND(AA11&lt;PARAMETRES!$M$5,$K$3&gt;=PARAMETRES!$M$6),"Lent",IF(AA11&gt;PARAMETRES!$M$5,"Trop lent","/")))))))</f>
        <v>0</v>
      </c>
      <c r="AC11" s="106">
        <f>W11</f>
        <v>0</v>
      </c>
      <c r="AD11" s="18"/>
      <c r="AE11" s="19"/>
      <c r="AF11" s="19"/>
      <c r="AG11" s="104" t="s">
        <v>22</v>
      </c>
      <c r="AH11" s="21">
        <f>IF(AE11="","",AF11-AE11)</f>
        <v>0</v>
      </c>
      <c r="AI11" s="22">
        <f>IF(AF11="","",MINUTE(AH11)/AD12)</f>
        <v>0</v>
      </c>
      <c r="AJ11" s="107">
        <f>IF(AI11="","",IF(AG11=$CH$2,"Erreur",IF(AI11&lt;PARAMETRES!$M$8,"Trop Rapide",IF(AND(AI11&lt;PARAMETRES!$M$7,AI11&gt;=PARAMETRES!$M$8),"Rapide",IF(AND(AI11&lt;PARAMETRES!$M$6,AI11&gt;=PARAMETRES!$M$7),"Correct",IF(AND(AI11&lt;PARAMETRES!$M$5,$K$3&gt;=PARAMETRES!$M$6),"Lent",IF(AI11&gt;PARAMETRES!$M$5,"Trop lent","/")))))))</f>
        <v>0</v>
      </c>
      <c r="AK11" s="106">
        <f>AE11</f>
        <v>0</v>
      </c>
      <c r="AL11" s="18"/>
      <c r="AM11" s="19"/>
      <c r="AN11" s="19"/>
      <c r="AO11" s="104" t="s">
        <v>22</v>
      </c>
      <c r="AP11" s="21">
        <f>IF(AM11="","",AN11-AM11)</f>
        <v>0</v>
      </c>
      <c r="AQ11" s="22">
        <f>IF(AN11="","",MINUTE(AP11)/AL12)</f>
        <v>0</v>
      </c>
      <c r="AR11" s="107">
        <f>IF(AQ11="","",IF(AO11=$CH$2,"Erreur",IF(AQ11&lt;PARAMETRES!$M$8,"Trop Rapide",IF(AND(AQ11&lt;PARAMETRES!$M$7,AQ11&gt;=PARAMETRES!$M$8),"Rapide",IF(AND(AQ11&lt;PARAMETRES!$M$6,AQ11&gt;=PARAMETRES!$M$7),"Correct",IF(AND(AQ11&lt;PARAMETRES!$M$5,$K$3&gt;=PARAMETRES!$M$6),"Lent",IF(AQ11&gt;PARAMETRES!$M$5,"Trop lent","/")))))))</f>
        <v>0</v>
      </c>
      <c r="AS11" s="106">
        <f>AM11</f>
        <v>0</v>
      </c>
      <c r="AT11" s="18"/>
      <c r="AU11" s="19"/>
      <c r="AV11" s="19"/>
      <c r="AW11" s="104" t="s">
        <v>22</v>
      </c>
      <c r="AX11" s="21">
        <f>IF(AU11="","",AV11-AU11)</f>
        <v>0</v>
      </c>
      <c r="AY11" s="22">
        <f>IF(AV11="","",MINUTE(AX11)/AT12)</f>
        <v>0</v>
      </c>
      <c r="AZ11" s="107">
        <f>IF(AY11="","",IF(AW11=$CH$2,"Erreur",IF(AY11&lt;PARAMETRES!$M$8,"Trop Rapide",IF(AND(AY11&lt;PARAMETRES!$M$7,AY11&gt;=PARAMETRES!$M$8),"Rapide",IF(AND(AY11&lt;PARAMETRES!$M$6,AY11&gt;=PARAMETRES!$M$7),"Correct",IF(AND(AY11&lt;PARAMETRES!$M$5,$K$3&gt;=PARAMETRES!$M$6),"Lent",IF(AY11&gt;PARAMETRES!$M$5,"Trop lent","/")))))))</f>
        <v>0</v>
      </c>
      <c r="BA11" s="106">
        <f>AU11</f>
        <v>0</v>
      </c>
      <c r="BB11" s="18"/>
      <c r="BC11" s="19"/>
      <c r="BD11" s="19"/>
      <c r="BE11" s="104" t="s">
        <v>22</v>
      </c>
      <c r="BF11" s="21">
        <f>IF(BC11="","",BD11-BC11)</f>
        <v>0</v>
      </c>
      <c r="BG11" s="22">
        <f>IF(BD11="","",MINUTE(BF11)/BB12)</f>
        <v>0</v>
      </c>
      <c r="BH11" s="107">
        <f>IF(BG11="","",IF(BE11=$CH$2,"Erreur",IF(BG11&lt;PARAMETRES!$M$8,"Trop Rapide",IF(AND(BG11&lt;PARAMETRES!$M$7,BG11&gt;=PARAMETRES!$M$8),"Rapide",IF(AND(BG11&lt;PARAMETRES!$M$6,BG11&gt;=PARAMETRES!$M$7),"Correct",IF(AND(BG11&lt;PARAMETRES!$M$5,$K$3&gt;=PARAMETRES!$M$6),"Lent",IF(BG11&gt;PARAMETRES!$M$5,"Trop lent","/")))))))</f>
        <v>0</v>
      </c>
      <c r="BI11" s="106">
        <f>BC11</f>
        <v>0</v>
      </c>
      <c r="BJ11" s="18"/>
      <c r="BK11" s="19"/>
      <c r="BL11" s="19"/>
      <c r="BM11" s="104" t="s">
        <v>22</v>
      </c>
      <c r="BN11" s="21">
        <f>IF(BK11="","",BL11-BK11)</f>
        <v>0</v>
      </c>
      <c r="BO11" s="22">
        <f>IF(BL11="","",MINUTE(BN11)/BJ12)</f>
        <v>0</v>
      </c>
      <c r="BP11" s="107">
        <f>IF(BO11="","",IF(BM11=$BL$2,"Erreur",IF(BO11&lt;PARAMETRES!$M$8,"Trop Rapide",IF(AND(BO11&lt;PARAMETRES!$M$7,BO11&gt;=PARAMETRES!$M$8),"Rapide",IF(AND(BO11&lt;PARAMETRES!$M$6,BO11&gt;=PARAMETRES!$M$7),"Correct",IF(AND(BO11&lt;PARAMETRES!$M$5,$K$3&gt;=PARAMETRES!$M$6),"Lent",IF(BO11&gt;PARAMETRES!$M$5,"Trop lent","/")))))))</f>
        <v>0</v>
      </c>
      <c r="BQ11" s="106">
        <f>BK11</f>
        <v>0</v>
      </c>
      <c r="BR11" s="18"/>
      <c r="BS11" s="19"/>
      <c r="BT11" s="19"/>
      <c r="BU11" s="104" t="s">
        <v>22</v>
      </c>
      <c r="BV11" s="21">
        <f>IF(BS11="","",BT11-BS11)</f>
        <v>0</v>
      </c>
      <c r="BW11" s="22">
        <f>IF(BT11="","",MINUTE(BV11)/BR12)</f>
        <v>0</v>
      </c>
      <c r="BX11" s="107">
        <f>IF(BW11="","",IF(BU11=$BL$2,"Erreur",IF(BW11&lt;PARAMETRES!$M$8,"Trop Rapide",IF(AND(BW11&lt;PARAMETRES!$M$7,BW11&gt;=PARAMETRES!$M$8),"Rapide",IF(AND(BW11&lt;PARAMETRES!$M$6,BW11&gt;=PARAMETRES!$M$7),"Correct",IF(AND(BW11&lt;PARAMETRES!$M$5,$K$3&gt;=PARAMETRES!$M$6),"Lent",IF(BW11&gt;PARAMETRES!$M$5,"Trop lent","/")))))))</f>
        <v>0</v>
      </c>
      <c r="BY11" s="106">
        <f>BS11</f>
        <v>0</v>
      </c>
      <c r="BZ11" s="18"/>
      <c r="CA11" s="19"/>
      <c r="CB11" s="19"/>
      <c r="CC11" s="104" t="s">
        <v>22</v>
      </c>
      <c r="CD11" s="21">
        <f>IF(CA11="","",CB11-CA11)</f>
        <v>0</v>
      </c>
      <c r="CE11" s="22">
        <f>IF(CB11="","",MINUTE(CD11)/BZ12)</f>
        <v>0</v>
      </c>
      <c r="CF11" s="107">
        <f>IF(CE11="","",IF(CC11=$BL$2,"Erreur",IF(CE11&lt;PARAMETRES!$M$8,"Trop Rapide",IF(AND(CE11&lt;PARAMETRES!$M$7,CE11&gt;=PARAMETRES!$M$8),"Rapide",IF(AND(CE11&lt;PARAMETRES!$M$6,CE11&gt;=PARAMETRES!$M$7),"Correct",IF(AND(CE11&lt;PARAMETRES!$M$5,$K$3&gt;=PARAMETRES!$M$6),"Lent",IF(CE11&gt;PARAMETRES!$M$5,"Trop lent","/")))))))</f>
        <v>0</v>
      </c>
      <c r="CG11" s="106">
        <f>CA11</f>
        <v>0</v>
      </c>
    </row>
    <row r="12" spans="1:85" ht="5.25" customHeight="1">
      <c r="A12" s="27"/>
      <c r="B12" s="27"/>
      <c r="C12" s="27"/>
      <c r="D12" s="27"/>
      <c r="E12" s="27"/>
      <c r="F12" s="28" t="e">
        <f>LOOKUP(F11,PARAMETRES!$G$4:$G$23,PARAMETRES!$K$4:$K$23)/1000</f>
        <v>#N/A</v>
      </c>
      <c r="G12" s="29"/>
      <c r="H12" s="29"/>
      <c r="I12" s="28"/>
      <c r="J12" s="29"/>
      <c r="K12" s="30" t="s">
        <v>22</v>
      </c>
      <c r="L12" s="31"/>
      <c r="M12" s="27"/>
      <c r="N12" s="28" t="e">
        <f>LOOKUP(N11,PARAMETRES!$G$4:$G$23,PARAMETRES!$K$4:$K$23)/1000</f>
        <v>#N/A</v>
      </c>
      <c r="O12" s="29"/>
      <c r="P12" s="29"/>
      <c r="Q12" s="28"/>
      <c r="R12" s="29"/>
      <c r="S12" s="30" t="s">
        <v>22</v>
      </c>
      <c r="T12" s="31"/>
      <c r="U12" s="27"/>
      <c r="V12" s="28" t="e">
        <f>LOOKUP(V11,PARAMETRES!$G$4:$G$23,PARAMETRES!$K$4:$K$23)/1000</f>
        <v>#N/A</v>
      </c>
      <c r="W12" s="29"/>
      <c r="X12" s="29"/>
      <c r="Y12" s="28"/>
      <c r="Z12" s="29"/>
      <c r="AA12" s="30" t="s">
        <v>22</v>
      </c>
      <c r="AB12" s="31"/>
      <c r="AC12" s="27"/>
      <c r="AD12" s="28" t="e">
        <f>LOOKUP(AD11,PARAMETRES!$G$4:$G$23,PARAMETRES!$K$4:$K$23)/1000</f>
        <v>#N/A</v>
      </c>
      <c r="AE12" s="29"/>
      <c r="AF12" s="29"/>
      <c r="AG12" s="28"/>
      <c r="AH12" s="29"/>
      <c r="AI12" s="30" t="s">
        <v>22</v>
      </c>
      <c r="AJ12" s="31"/>
      <c r="AK12" s="27"/>
      <c r="AL12" s="28" t="e">
        <f>LOOKUP(AL11,PARAMETRES!$G$4:$G$23,PARAMETRES!$K$4:$K$23)/1000</f>
        <v>#N/A</v>
      </c>
      <c r="AM12" s="29"/>
      <c r="AN12" s="29"/>
      <c r="AO12" s="28"/>
      <c r="AP12" s="29"/>
      <c r="AQ12" s="30" t="s">
        <v>22</v>
      </c>
      <c r="AR12" s="31"/>
      <c r="AS12" s="27"/>
      <c r="AT12" s="28" t="e">
        <f>LOOKUP(AT11,PARAMETRES!$G$4:$G$23,PARAMETRES!$K$4:$K$23)/1000</f>
        <v>#N/A</v>
      </c>
      <c r="AU12" s="29"/>
      <c r="AV12" s="29"/>
      <c r="AW12" s="28"/>
      <c r="AX12" s="29"/>
      <c r="AY12" s="30" t="s">
        <v>22</v>
      </c>
      <c r="AZ12" s="31"/>
      <c r="BA12" s="27"/>
      <c r="BB12" s="28" t="e">
        <f>LOOKUP(BB11,PARAMETRES!$G$4:$G$23,PARAMETRES!$K$4:$K$23)/1000</f>
        <v>#N/A</v>
      </c>
      <c r="BC12" s="29"/>
      <c r="BD12" s="29"/>
      <c r="BE12" s="28"/>
      <c r="BF12" s="29"/>
      <c r="BG12" s="30" t="s">
        <v>22</v>
      </c>
      <c r="BH12" s="31"/>
      <c r="BI12" s="27"/>
      <c r="BJ12" s="28" t="e">
        <f>LOOKUP(BJ11,PARAMETRES!$G$4:$G$23,PARAMETRES!$K$4:$K$23)/1000</f>
        <v>#N/A</v>
      </c>
      <c r="BK12" s="29"/>
      <c r="BL12" s="29"/>
      <c r="BM12" s="28"/>
      <c r="BN12" s="29"/>
      <c r="BO12" s="30" t="s">
        <v>22</v>
      </c>
      <c r="BP12" s="31"/>
      <c r="BQ12" s="27"/>
      <c r="BR12" s="28" t="e">
        <f>LOOKUP(BR11,PARAMETRES!$G$4:$G$23,PARAMETRES!$K$4:$K$23)/1000</f>
        <v>#N/A</v>
      </c>
      <c r="BS12" s="29"/>
      <c r="BT12" s="29"/>
      <c r="BU12" s="28"/>
      <c r="BV12" s="29"/>
      <c r="BW12" s="30" t="s">
        <v>22</v>
      </c>
      <c r="BX12" s="31"/>
      <c r="BY12" s="27"/>
      <c r="BZ12" s="28" t="e">
        <f>LOOKUP(BZ11,PARAMETRES!$G$4:$G$23,PARAMETRES!$K$4:$K$23)/1000</f>
        <v>#N/A</v>
      </c>
      <c r="CA12" s="29"/>
      <c r="CB12" s="29"/>
      <c r="CC12" s="28"/>
      <c r="CD12" s="29"/>
      <c r="CE12" s="30" t="s">
        <v>22</v>
      </c>
      <c r="CF12" s="31"/>
      <c r="CG12" s="27"/>
    </row>
    <row r="13" spans="1:85" ht="27.75" customHeight="1">
      <c r="A13" s="103" t="s">
        <v>64</v>
      </c>
      <c r="B13" s="14">
        <v>6</v>
      </c>
      <c r="C13" s="16">
        <f>IF(B13="","",LOOKUP(B13,PARAMETRES!$A$4:$A$43,PARAMETRES!$B$4:$B$43))</f>
        <v>0</v>
      </c>
      <c r="D13" s="16">
        <f>IF(C13="","",LOOKUP(C13,PARAMETRES!$B$4:$B$43,PARAMETRES!$C$4:$C$43))</f>
        <v>0</v>
      </c>
      <c r="E13" s="17">
        <f>B13</f>
        <v>6</v>
      </c>
      <c r="F13" s="18"/>
      <c r="G13" s="19"/>
      <c r="H13" s="19"/>
      <c r="I13" s="104" t="s">
        <v>22</v>
      </c>
      <c r="J13" s="21">
        <f>IF(G13="","",H13-G13)</f>
        <v>0</v>
      </c>
      <c r="K13" s="22">
        <f>IF(H13="","",MINUTE(J13)/F14)</f>
        <v>0</v>
      </c>
      <c r="L13" s="105">
        <f>IF(K13="","",IF(I13=$CH$2,"Erreur",IF(K13&lt;PARAMETRES!$M$8,"Trop Rapide",IF(AND(K13&lt;PARAMETRES!$M$7,K13&gt;=PARAMETRES!$M$8),"Rapide",IF(AND(K13&lt;PARAMETRES!$M$6,K13&gt;=PARAMETRES!$M$7),"Correct",IF(AND(K13&lt;PARAMETRES!$M$5,$K$3&gt;=PARAMETRES!$M$6),"Lent",IF(K13&gt;PARAMETRES!$M$5,"Trop lent","/")))))))</f>
        <v>0</v>
      </c>
      <c r="M13" s="106">
        <f>G13</f>
        <v>0</v>
      </c>
      <c r="N13" s="18"/>
      <c r="O13" s="19"/>
      <c r="P13" s="19"/>
      <c r="Q13" s="104" t="s">
        <v>22</v>
      </c>
      <c r="R13" s="21">
        <f>IF(O13="","",P13-O13)</f>
        <v>0</v>
      </c>
      <c r="S13" s="22">
        <f>IF(P13="","",MINUTE(R13)/N14)</f>
        <v>0</v>
      </c>
      <c r="T13" s="107">
        <f>IF(S13="","",IF(Q13=$CH$2,"Erreur",IF(S13&lt;PARAMETRES!$M$8,"Trop Rapide",IF(AND(S13&lt;PARAMETRES!$M$7,S13&gt;=PARAMETRES!$M$8),"Rapide",IF(AND(S13&lt;PARAMETRES!$M$6,S13&gt;=PARAMETRES!$M$7),"Correct",IF(AND(S13&lt;PARAMETRES!$M$5,$K$3&gt;=PARAMETRES!$M$6),"Lent",IF(S13&gt;PARAMETRES!$M$5,"Trop lent","/")))))))</f>
        <v>0</v>
      </c>
      <c r="U13" s="106">
        <f>O13</f>
        <v>0</v>
      </c>
      <c r="V13" s="18"/>
      <c r="W13" s="19"/>
      <c r="X13" s="19"/>
      <c r="Y13" s="104" t="s">
        <v>22</v>
      </c>
      <c r="Z13" s="21">
        <f>IF(W13="","",X13-W13)</f>
        <v>0</v>
      </c>
      <c r="AA13" s="22">
        <f>IF(X13="","",MINUTE(Z13)/V14)</f>
        <v>0</v>
      </c>
      <c r="AB13" s="107">
        <f>IF(AA13="","",IF(Y13=$CH$2,"Erreur",IF(AA13&lt;PARAMETRES!$M$8,"Trop Rapide",IF(AND(AA13&lt;PARAMETRES!$M$7,AA13&gt;=PARAMETRES!$M$8),"Rapide",IF(AND(AA13&lt;PARAMETRES!$M$6,AA13&gt;=PARAMETRES!$M$7),"Correct",IF(AND(AA13&lt;PARAMETRES!$M$5,$K$3&gt;=PARAMETRES!$M$6),"Lent",IF(AA13&gt;PARAMETRES!$M$5,"Trop lent","/")))))))</f>
        <v>0</v>
      </c>
      <c r="AC13" s="106">
        <f>W13</f>
        <v>0</v>
      </c>
      <c r="AD13" s="18"/>
      <c r="AE13" s="19"/>
      <c r="AF13" s="19"/>
      <c r="AG13" s="104" t="s">
        <v>22</v>
      </c>
      <c r="AH13" s="21">
        <f>IF(AE13="","",AF13-AE13)</f>
        <v>0</v>
      </c>
      <c r="AI13" s="22">
        <f>IF(AF13="","",MINUTE(AH13)/AD14)</f>
        <v>0</v>
      </c>
      <c r="AJ13" s="107">
        <f>IF(AI13="","",IF(AG13=$CH$2,"Erreur",IF(AI13&lt;PARAMETRES!$M$8,"Trop Rapide",IF(AND(AI13&lt;PARAMETRES!$M$7,AI13&gt;=PARAMETRES!$M$8),"Rapide",IF(AND(AI13&lt;PARAMETRES!$M$6,AI13&gt;=PARAMETRES!$M$7),"Correct",IF(AND(AI13&lt;PARAMETRES!$M$5,$K$3&gt;=PARAMETRES!$M$6),"Lent",IF(AI13&gt;PARAMETRES!$M$5,"Trop lent","/")))))))</f>
        <v>0</v>
      </c>
      <c r="AK13" s="106">
        <f>AE13</f>
        <v>0</v>
      </c>
      <c r="AL13" s="18"/>
      <c r="AM13" s="19"/>
      <c r="AN13" s="19"/>
      <c r="AO13" s="104" t="s">
        <v>22</v>
      </c>
      <c r="AP13" s="21">
        <f>IF(AM13="","",AN13-AM13)</f>
        <v>0</v>
      </c>
      <c r="AQ13" s="22">
        <f>IF(AN13="","",MINUTE(AP13)/AL14)</f>
        <v>0</v>
      </c>
      <c r="AR13" s="107">
        <f>IF(AQ13="","",IF(AO13=$CH$2,"Erreur",IF(AQ13&lt;PARAMETRES!$M$8,"Trop Rapide",IF(AND(AQ13&lt;PARAMETRES!$M$7,AQ13&gt;=PARAMETRES!$M$8),"Rapide",IF(AND(AQ13&lt;PARAMETRES!$M$6,AQ13&gt;=PARAMETRES!$M$7),"Correct",IF(AND(AQ13&lt;PARAMETRES!$M$5,$K$3&gt;=PARAMETRES!$M$6),"Lent",IF(AQ13&gt;PARAMETRES!$M$5,"Trop lent","/")))))))</f>
        <v>0</v>
      </c>
      <c r="AS13" s="106">
        <f>AM13</f>
        <v>0</v>
      </c>
      <c r="AT13" s="18"/>
      <c r="AU13" s="19"/>
      <c r="AV13" s="19"/>
      <c r="AW13" s="104" t="s">
        <v>22</v>
      </c>
      <c r="AX13" s="21">
        <f>IF(AU13="","",AV13-AU13)</f>
        <v>0</v>
      </c>
      <c r="AY13" s="22">
        <f>IF(AV13="","",MINUTE(AX13)/AT14)</f>
        <v>0</v>
      </c>
      <c r="AZ13" s="107">
        <f>IF(AY13="","",IF(AW13=$CH$2,"Erreur",IF(AY13&lt;PARAMETRES!$M$8,"Trop Rapide",IF(AND(AY13&lt;PARAMETRES!$M$7,AY13&gt;=PARAMETRES!$M$8),"Rapide",IF(AND(AY13&lt;PARAMETRES!$M$6,AY13&gt;=PARAMETRES!$M$7),"Correct",IF(AND(AY13&lt;PARAMETRES!$M$5,$K$3&gt;=PARAMETRES!$M$6),"Lent",IF(AY13&gt;PARAMETRES!$M$5,"Trop lent","/")))))))</f>
        <v>0</v>
      </c>
      <c r="BA13" s="106">
        <f>AU13</f>
        <v>0</v>
      </c>
      <c r="BB13" s="18"/>
      <c r="BC13" s="19"/>
      <c r="BD13" s="19"/>
      <c r="BE13" s="104" t="s">
        <v>22</v>
      </c>
      <c r="BF13" s="21">
        <f>IF(BC13="","",BD13-BC13)</f>
        <v>0</v>
      </c>
      <c r="BG13" s="22">
        <f>IF(BD13="","",MINUTE(BF13)/BB14)</f>
        <v>0</v>
      </c>
      <c r="BH13" s="107">
        <f>IF(BG13="","",IF(BE13=$CH$2,"Erreur",IF(BG13&lt;PARAMETRES!$M$8,"Trop Rapide",IF(AND(BG13&lt;PARAMETRES!$M$7,BG13&gt;=PARAMETRES!$M$8),"Rapide",IF(AND(BG13&lt;PARAMETRES!$M$6,BG13&gt;=PARAMETRES!$M$7),"Correct",IF(AND(BG13&lt;PARAMETRES!$M$5,$K$3&gt;=PARAMETRES!$M$6),"Lent",IF(BG13&gt;PARAMETRES!$M$5,"Trop lent","/")))))))</f>
        <v>0</v>
      </c>
      <c r="BI13" s="106">
        <f>BC13</f>
        <v>0</v>
      </c>
      <c r="BJ13" s="18"/>
      <c r="BK13" s="19"/>
      <c r="BL13" s="19"/>
      <c r="BM13" s="104" t="s">
        <v>22</v>
      </c>
      <c r="BN13" s="21">
        <f>IF(BK13="","",BL13-BK13)</f>
        <v>0</v>
      </c>
      <c r="BO13" s="22">
        <f>IF(BL13="","",MINUTE(BN13)/BJ14)</f>
        <v>0</v>
      </c>
      <c r="BP13" s="107">
        <f>IF(BO13="","",IF(BM13=$BL$2,"Erreur",IF(BO13&lt;PARAMETRES!$M$8,"Trop Rapide",IF(AND(BO13&lt;PARAMETRES!$M$7,BO13&gt;=PARAMETRES!$M$8),"Rapide",IF(AND(BO13&lt;PARAMETRES!$M$6,BO13&gt;=PARAMETRES!$M$7),"Correct",IF(AND(BO13&lt;PARAMETRES!$M$5,$K$3&gt;=PARAMETRES!$M$6),"Lent",IF(BO13&gt;PARAMETRES!$M$5,"Trop lent","/")))))))</f>
        <v>0</v>
      </c>
      <c r="BQ13" s="106">
        <f>BK13</f>
        <v>0</v>
      </c>
      <c r="BR13" s="18"/>
      <c r="BS13" s="19"/>
      <c r="BT13" s="19"/>
      <c r="BU13" s="104" t="s">
        <v>22</v>
      </c>
      <c r="BV13" s="21">
        <f>IF(BS13="","",BT13-BS13)</f>
        <v>0</v>
      </c>
      <c r="BW13" s="22">
        <f>IF(BT13="","",MINUTE(BV13)/BR14)</f>
        <v>0</v>
      </c>
      <c r="BX13" s="107">
        <f>IF(BW13="","",IF(BU13=$BL$2,"Erreur",IF(BW13&lt;PARAMETRES!$M$8,"Trop Rapide",IF(AND(BW13&lt;PARAMETRES!$M$7,BW13&gt;=PARAMETRES!$M$8),"Rapide",IF(AND(BW13&lt;PARAMETRES!$M$6,BW13&gt;=PARAMETRES!$M$7),"Correct",IF(AND(BW13&lt;PARAMETRES!$M$5,$K$3&gt;=PARAMETRES!$M$6),"Lent",IF(BW13&gt;PARAMETRES!$M$5,"Trop lent","/")))))))</f>
        <v>0</v>
      </c>
      <c r="BY13" s="106">
        <f>BS13</f>
        <v>0</v>
      </c>
      <c r="BZ13" s="18"/>
      <c r="CA13" s="19"/>
      <c r="CB13" s="19"/>
      <c r="CC13" s="104" t="s">
        <v>22</v>
      </c>
      <c r="CD13" s="21">
        <f>IF(CA13="","",CB13-CA13)</f>
        <v>0</v>
      </c>
      <c r="CE13" s="22">
        <f>IF(CB13="","",MINUTE(CD13)/BZ14)</f>
        <v>0</v>
      </c>
      <c r="CF13" s="107">
        <f>IF(CE13="","",IF(CC13=$BL$2,"Erreur",IF(CE13&lt;PARAMETRES!$M$8,"Trop Rapide",IF(AND(CE13&lt;PARAMETRES!$M$7,CE13&gt;=PARAMETRES!$M$8),"Rapide",IF(AND(CE13&lt;PARAMETRES!$M$6,CE13&gt;=PARAMETRES!$M$7),"Correct",IF(AND(CE13&lt;PARAMETRES!$M$5,$K$3&gt;=PARAMETRES!$M$6),"Lent",IF(CE13&gt;PARAMETRES!$M$5,"Trop lent","/")))))))</f>
        <v>0</v>
      </c>
      <c r="CG13" s="106">
        <f>CA13</f>
        <v>0</v>
      </c>
    </row>
    <row r="14" spans="1:85" ht="5.25" customHeight="1">
      <c r="A14" s="27"/>
      <c r="B14" s="27"/>
      <c r="C14" s="27"/>
      <c r="D14" s="27"/>
      <c r="E14" s="27"/>
      <c r="F14" s="28" t="e">
        <f>LOOKUP(F13,PARAMETRES!$G$4:$G$23,PARAMETRES!$K$4:$K$23)/1000</f>
        <v>#N/A</v>
      </c>
      <c r="G14" s="29"/>
      <c r="H14" s="29"/>
      <c r="I14" s="28"/>
      <c r="J14" s="29"/>
      <c r="K14" s="30" t="s">
        <v>22</v>
      </c>
      <c r="L14" s="31"/>
      <c r="M14" s="27"/>
      <c r="N14" s="28" t="e">
        <f>LOOKUP(N13,PARAMETRES!$G$4:$G$23,PARAMETRES!$K$4:$K$23)/1000</f>
        <v>#N/A</v>
      </c>
      <c r="O14" s="29"/>
      <c r="P14" s="29"/>
      <c r="Q14" s="28"/>
      <c r="R14" s="29"/>
      <c r="S14" s="30" t="s">
        <v>22</v>
      </c>
      <c r="T14" s="31"/>
      <c r="U14" s="27"/>
      <c r="V14" s="28" t="e">
        <f>LOOKUP(V13,PARAMETRES!$G$4:$G$23,PARAMETRES!$K$4:$K$23)/1000</f>
        <v>#N/A</v>
      </c>
      <c r="W14" s="29"/>
      <c r="X14" s="29"/>
      <c r="Y14" s="28"/>
      <c r="Z14" s="29"/>
      <c r="AA14" s="30" t="s">
        <v>22</v>
      </c>
      <c r="AB14" s="31"/>
      <c r="AC14" s="27"/>
      <c r="AD14" s="28" t="e">
        <f>LOOKUP(AD13,PARAMETRES!$G$4:$G$23,PARAMETRES!$K$4:$K$23)/1000</f>
        <v>#N/A</v>
      </c>
      <c r="AE14" s="29"/>
      <c r="AF14" s="29"/>
      <c r="AG14" s="28"/>
      <c r="AH14" s="29"/>
      <c r="AI14" s="30" t="s">
        <v>22</v>
      </c>
      <c r="AJ14" s="31"/>
      <c r="AK14" s="27"/>
      <c r="AL14" s="28" t="e">
        <f>LOOKUP(AL13,PARAMETRES!$G$4:$G$23,PARAMETRES!$K$4:$K$23)/1000</f>
        <v>#N/A</v>
      </c>
      <c r="AM14" s="29"/>
      <c r="AN14" s="29"/>
      <c r="AO14" s="28"/>
      <c r="AP14" s="29"/>
      <c r="AQ14" s="30" t="s">
        <v>22</v>
      </c>
      <c r="AR14" s="31"/>
      <c r="AS14" s="27"/>
      <c r="AT14" s="28" t="e">
        <f>LOOKUP(AT13,PARAMETRES!$G$4:$G$23,PARAMETRES!$K$4:$K$23)/1000</f>
        <v>#N/A</v>
      </c>
      <c r="AU14" s="29"/>
      <c r="AV14" s="29"/>
      <c r="AW14" s="28"/>
      <c r="AX14" s="29"/>
      <c r="AY14" s="30" t="s">
        <v>22</v>
      </c>
      <c r="AZ14" s="31"/>
      <c r="BA14" s="27"/>
      <c r="BB14" s="28" t="e">
        <f>LOOKUP(BB13,PARAMETRES!$G$4:$G$23,PARAMETRES!$K$4:$K$23)/1000</f>
        <v>#N/A</v>
      </c>
      <c r="BC14" s="29"/>
      <c r="BD14" s="29"/>
      <c r="BE14" s="28"/>
      <c r="BF14" s="29"/>
      <c r="BG14" s="30" t="s">
        <v>22</v>
      </c>
      <c r="BH14" s="31"/>
      <c r="BI14" s="27"/>
      <c r="BJ14" s="28" t="e">
        <f>LOOKUP(BJ13,PARAMETRES!$G$4:$G$23,PARAMETRES!$K$4:$K$23)/1000</f>
        <v>#N/A</v>
      </c>
      <c r="BK14" s="29"/>
      <c r="BL14" s="29"/>
      <c r="BM14" s="28"/>
      <c r="BN14" s="29"/>
      <c r="BO14" s="30" t="s">
        <v>22</v>
      </c>
      <c r="BP14" s="31"/>
      <c r="BQ14" s="27"/>
      <c r="BR14" s="28" t="e">
        <f>LOOKUP(BR13,PARAMETRES!$G$4:$G$23,PARAMETRES!$K$4:$K$23)/1000</f>
        <v>#N/A</v>
      </c>
      <c r="BS14" s="29"/>
      <c r="BT14" s="29"/>
      <c r="BU14" s="28"/>
      <c r="BV14" s="29"/>
      <c r="BW14" s="30" t="s">
        <v>22</v>
      </c>
      <c r="BX14" s="31"/>
      <c r="BY14" s="27"/>
      <c r="BZ14" s="28" t="e">
        <f>LOOKUP(BZ13,PARAMETRES!$G$4:$G$23,PARAMETRES!$K$4:$K$23)/1000</f>
        <v>#N/A</v>
      </c>
      <c r="CA14" s="29"/>
      <c r="CB14" s="29"/>
      <c r="CC14" s="28"/>
      <c r="CD14" s="29"/>
      <c r="CE14" s="30" t="s">
        <v>22</v>
      </c>
      <c r="CF14" s="31"/>
      <c r="CG14" s="27"/>
    </row>
    <row r="15" spans="1:85" ht="27.75" customHeight="1">
      <c r="A15" s="103" t="s">
        <v>64</v>
      </c>
      <c r="B15" s="14">
        <v>7</v>
      </c>
      <c r="C15" s="16">
        <f>IF(B15="","",LOOKUP(B15,PARAMETRES!$A$4:$A$43,PARAMETRES!$B$4:$B$43))</f>
        <v>0</v>
      </c>
      <c r="D15" s="16">
        <f>IF(C15="","",LOOKUP(C15,PARAMETRES!$B$4:$B$43,PARAMETRES!$C$4:$C$43))</f>
        <v>0</v>
      </c>
      <c r="E15" s="17">
        <f>B15</f>
        <v>7</v>
      </c>
      <c r="F15" s="18"/>
      <c r="G15" s="19"/>
      <c r="H15" s="19"/>
      <c r="I15" s="104" t="s">
        <v>22</v>
      </c>
      <c r="J15" s="21">
        <f>IF(G15="","",H15-G15)</f>
        <v>0</v>
      </c>
      <c r="K15" s="22">
        <f>IF(H15="","",MINUTE(J15)/F16)</f>
        <v>0</v>
      </c>
      <c r="L15" s="105">
        <f>IF(K15="","",IF(I15=$CH$2,"Erreur",IF(K15&lt;PARAMETRES!$M$8,"Trop Rapide",IF(AND(K15&lt;PARAMETRES!$M$7,K15&gt;=PARAMETRES!$M$8),"Rapide",IF(AND(K15&lt;PARAMETRES!$M$6,K15&gt;=PARAMETRES!$M$7),"Correct",IF(AND(K15&lt;PARAMETRES!$M$5,$K$3&gt;=PARAMETRES!$M$6),"Lent",IF(K15&gt;PARAMETRES!$M$5,"Trop lent","/")))))))</f>
        <v>0</v>
      </c>
      <c r="M15" s="106">
        <f>G15</f>
        <v>0</v>
      </c>
      <c r="N15" s="18"/>
      <c r="O15" s="19"/>
      <c r="P15" s="19"/>
      <c r="Q15" s="104" t="s">
        <v>22</v>
      </c>
      <c r="R15" s="21">
        <f>IF(O15="","",P15-O15)</f>
        <v>0</v>
      </c>
      <c r="S15" s="22">
        <f>IF(P15="","",MINUTE(R15)/N16)</f>
        <v>0</v>
      </c>
      <c r="T15" s="107">
        <f>IF(S15="","",IF(Q15=$CH$2,"Erreur",IF(S15&lt;PARAMETRES!$M$8,"Trop Rapide",IF(AND(S15&lt;PARAMETRES!$M$7,S15&gt;=PARAMETRES!$M$8),"Rapide",IF(AND(S15&lt;PARAMETRES!$M$6,S15&gt;=PARAMETRES!$M$7),"Correct",IF(AND(S15&lt;PARAMETRES!$M$5,$K$3&gt;=PARAMETRES!$M$6),"Lent",IF(S15&gt;PARAMETRES!$M$5,"Trop lent","/")))))))</f>
        <v>0</v>
      </c>
      <c r="U15" s="106">
        <f>O15</f>
        <v>0</v>
      </c>
      <c r="V15" s="18"/>
      <c r="W15" s="19"/>
      <c r="X15" s="19"/>
      <c r="Y15" s="104" t="s">
        <v>22</v>
      </c>
      <c r="Z15" s="21">
        <f>IF(W15="","",X15-W15)</f>
        <v>0</v>
      </c>
      <c r="AA15" s="22">
        <f>IF(X15="","",MINUTE(Z15)/V16)</f>
        <v>0</v>
      </c>
      <c r="AB15" s="107">
        <f>IF(AA15="","",IF(Y15=$CH$2,"Erreur",IF(AA15&lt;PARAMETRES!$M$8,"Trop Rapide",IF(AND(AA15&lt;PARAMETRES!$M$7,AA15&gt;=PARAMETRES!$M$8),"Rapide",IF(AND(AA15&lt;PARAMETRES!$M$6,AA15&gt;=PARAMETRES!$M$7),"Correct",IF(AND(AA15&lt;PARAMETRES!$M$5,$K$3&gt;=PARAMETRES!$M$6),"Lent",IF(AA15&gt;PARAMETRES!$M$5,"Trop lent","/")))))))</f>
        <v>0</v>
      </c>
      <c r="AC15" s="106">
        <f>W15</f>
        <v>0</v>
      </c>
      <c r="AD15" s="18"/>
      <c r="AE15" s="19"/>
      <c r="AF15" s="19"/>
      <c r="AG15" s="104" t="s">
        <v>22</v>
      </c>
      <c r="AH15" s="21">
        <f>IF(AE15="","",AF15-AE15)</f>
        <v>0</v>
      </c>
      <c r="AI15" s="22">
        <f>IF(AF15="","",MINUTE(AH15)/AD16)</f>
        <v>0</v>
      </c>
      <c r="AJ15" s="107">
        <f>IF(AI15="","",IF(AG15=$CH$2,"Erreur",IF(AI15&lt;PARAMETRES!$M$8,"Trop Rapide",IF(AND(AI15&lt;PARAMETRES!$M$7,AI15&gt;=PARAMETRES!$M$8),"Rapide",IF(AND(AI15&lt;PARAMETRES!$M$6,AI15&gt;=PARAMETRES!$M$7),"Correct",IF(AND(AI15&lt;PARAMETRES!$M$5,$K$3&gt;=PARAMETRES!$M$6),"Lent",IF(AI15&gt;PARAMETRES!$M$5,"Trop lent","/")))))))</f>
        <v>0</v>
      </c>
      <c r="AK15" s="106">
        <f>AE15</f>
        <v>0</v>
      </c>
      <c r="AL15" s="18"/>
      <c r="AM15" s="19"/>
      <c r="AN15" s="19"/>
      <c r="AO15" s="104" t="s">
        <v>22</v>
      </c>
      <c r="AP15" s="21">
        <f>IF(AM15="","",AN15-AM15)</f>
        <v>0</v>
      </c>
      <c r="AQ15" s="22">
        <f>IF(AN15="","",MINUTE(AP15)/AL16)</f>
        <v>0</v>
      </c>
      <c r="AR15" s="107">
        <f>IF(AQ15="","",IF(AO15=$CH$2,"Erreur",IF(AQ15&lt;PARAMETRES!$M$8,"Trop Rapide",IF(AND(AQ15&lt;PARAMETRES!$M$7,AQ15&gt;=PARAMETRES!$M$8),"Rapide",IF(AND(AQ15&lt;PARAMETRES!$M$6,AQ15&gt;=PARAMETRES!$M$7),"Correct",IF(AND(AQ15&lt;PARAMETRES!$M$5,$K$3&gt;=PARAMETRES!$M$6),"Lent",IF(AQ15&gt;PARAMETRES!$M$5,"Trop lent","/")))))))</f>
        <v>0</v>
      </c>
      <c r="AS15" s="106">
        <f>AM15</f>
        <v>0</v>
      </c>
      <c r="AT15" s="18"/>
      <c r="AU15" s="19"/>
      <c r="AV15" s="19"/>
      <c r="AW15" s="104" t="s">
        <v>22</v>
      </c>
      <c r="AX15" s="21">
        <f>IF(AU15="","",AV15-AU15)</f>
        <v>0</v>
      </c>
      <c r="AY15" s="22">
        <f>IF(AV15="","",MINUTE(AX15)/AT16)</f>
        <v>0</v>
      </c>
      <c r="AZ15" s="107">
        <f>IF(AY15="","",IF(AW15=$CH$2,"Erreur",IF(AY15&lt;PARAMETRES!$M$8,"Trop Rapide",IF(AND(AY15&lt;PARAMETRES!$M$7,AY15&gt;=PARAMETRES!$M$8),"Rapide",IF(AND(AY15&lt;PARAMETRES!$M$6,AY15&gt;=PARAMETRES!$M$7),"Correct",IF(AND(AY15&lt;PARAMETRES!$M$5,$K$3&gt;=PARAMETRES!$M$6),"Lent",IF(AY15&gt;PARAMETRES!$M$5,"Trop lent","/")))))))</f>
        <v>0</v>
      </c>
      <c r="BA15" s="106">
        <f>AU15</f>
        <v>0</v>
      </c>
      <c r="BB15" s="18"/>
      <c r="BC15" s="19"/>
      <c r="BD15" s="19"/>
      <c r="BE15" s="104" t="s">
        <v>22</v>
      </c>
      <c r="BF15" s="21">
        <f>IF(BC15="","",BD15-BC15)</f>
        <v>0</v>
      </c>
      <c r="BG15" s="22">
        <f>IF(BD15="","",MINUTE(BF15)/BB16)</f>
        <v>0</v>
      </c>
      <c r="BH15" s="107">
        <f>IF(BG15="","",IF(BE15=$CH$2,"Erreur",IF(BG15&lt;PARAMETRES!$M$8,"Trop Rapide",IF(AND(BG15&lt;PARAMETRES!$M$7,BG15&gt;=PARAMETRES!$M$8),"Rapide",IF(AND(BG15&lt;PARAMETRES!$M$6,BG15&gt;=PARAMETRES!$M$7),"Correct",IF(AND(BG15&lt;PARAMETRES!$M$5,$K$3&gt;=PARAMETRES!$M$6),"Lent",IF(BG15&gt;PARAMETRES!$M$5,"Trop lent","/")))))))</f>
        <v>0</v>
      </c>
      <c r="BI15" s="106">
        <f>BC15</f>
        <v>0</v>
      </c>
      <c r="BJ15" s="18"/>
      <c r="BK15" s="19"/>
      <c r="BL15" s="19"/>
      <c r="BM15" s="104" t="s">
        <v>22</v>
      </c>
      <c r="BN15" s="21">
        <f>IF(BK15="","",BL15-BK15)</f>
        <v>0</v>
      </c>
      <c r="BO15" s="22">
        <f>IF(BL15="","",MINUTE(BN15)/BJ16)</f>
        <v>0</v>
      </c>
      <c r="BP15" s="107">
        <f>IF(BO15="","",IF(BM15=$BL$2,"Erreur",IF(BO15&lt;PARAMETRES!$M$8,"Trop Rapide",IF(AND(BO15&lt;PARAMETRES!$M$7,BO15&gt;=PARAMETRES!$M$8),"Rapide",IF(AND(BO15&lt;PARAMETRES!$M$6,BO15&gt;=PARAMETRES!$M$7),"Correct",IF(AND(BO15&lt;PARAMETRES!$M$5,$K$3&gt;=PARAMETRES!$M$6),"Lent",IF(BO15&gt;PARAMETRES!$M$5,"Trop lent","/")))))))</f>
        <v>0</v>
      </c>
      <c r="BQ15" s="106">
        <f>BK15</f>
        <v>0</v>
      </c>
      <c r="BR15" s="18"/>
      <c r="BS15" s="19"/>
      <c r="BT15" s="19"/>
      <c r="BU15" s="104" t="s">
        <v>22</v>
      </c>
      <c r="BV15" s="21">
        <f>IF(BS15="","",BT15-BS15)</f>
        <v>0</v>
      </c>
      <c r="BW15" s="22">
        <f>IF(BT15="","",MINUTE(BV15)/BR16)</f>
        <v>0</v>
      </c>
      <c r="BX15" s="107">
        <f>IF(BW15="","",IF(BU15=$BL$2,"Erreur",IF(BW15&lt;PARAMETRES!$M$8,"Trop Rapide",IF(AND(BW15&lt;PARAMETRES!$M$7,BW15&gt;=PARAMETRES!$M$8),"Rapide",IF(AND(BW15&lt;PARAMETRES!$M$6,BW15&gt;=PARAMETRES!$M$7),"Correct",IF(AND(BW15&lt;PARAMETRES!$M$5,$K$3&gt;=PARAMETRES!$M$6),"Lent",IF(BW15&gt;PARAMETRES!$M$5,"Trop lent","/")))))))</f>
        <v>0</v>
      </c>
      <c r="BY15" s="106">
        <f>BS15</f>
        <v>0</v>
      </c>
      <c r="BZ15" s="18"/>
      <c r="CA15" s="19"/>
      <c r="CB15" s="19"/>
      <c r="CC15" s="104" t="s">
        <v>22</v>
      </c>
      <c r="CD15" s="21">
        <f>IF(CA15="","",CB15-CA15)</f>
        <v>0</v>
      </c>
      <c r="CE15" s="22">
        <f>IF(CB15="","",MINUTE(CD15)/BZ16)</f>
        <v>0</v>
      </c>
      <c r="CF15" s="107">
        <f>IF(CE15="","",IF(CC15=$BL$2,"Erreur",IF(CE15&lt;PARAMETRES!$M$8,"Trop Rapide",IF(AND(CE15&lt;PARAMETRES!$M$7,CE15&gt;=PARAMETRES!$M$8),"Rapide",IF(AND(CE15&lt;PARAMETRES!$M$6,CE15&gt;=PARAMETRES!$M$7),"Correct",IF(AND(CE15&lt;PARAMETRES!$M$5,$K$3&gt;=PARAMETRES!$M$6),"Lent",IF(CE15&gt;PARAMETRES!$M$5,"Trop lent","/")))))))</f>
        <v>0</v>
      </c>
      <c r="CG15" s="106">
        <f>CA15</f>
        <v>0</v>
      </c>
    </row>
    <row r="16" spans="1:85" ht="5.25" customHeight="1">
      <c r="A16" s="27"/>
      <c r="B16" s="27"/>
      <c r="C16" s="27"/>
      <c r="D16" s="27"/>
      <c r="E16" s="27"/>
      <c r="F16" s="28" t="e">
        <f>LOOKUP(F15,PARAMETRES!$G$4:$G$23,PARAMETRES!$K$4:$K$23)/1000</f>
        <v>#N/A</v>
      </c>
      <c r="G16" s="29"/>
      <c r="H16" s="29"/>
      <c r="I16" s="28"/>
      <c r="J16" s="29"/>
      <c r="K16" s="30" t="s">
        <v>22</v>
      </c>
      <c r="L16" s="31"/>
      <c r="M16" s="27"/>
      <c r="N16" s="28" t="e">
        <f>LOOKUP(N15,PARAMETRES!$G$4:$G$23,PARAMETRES!$K$4:$K$23)/1000</f>
        <v>#N/A</v>
      </c>
      <c r="O16" s="29"/>
      <c r="P16" s="29"/>
      <c r="Q16" s="28"/>
      <c r="R16" s="29"/>
      <c r="S16" s="30" t="s">
        <v>22</v>
      </c>
      <c r="T16" s="31"/>
      <c r="U16" s="27"/>
      <c r="V16" s="28" t="e">
        <f>LOOKUP(V15,PARAMETRES!$G$4:$G$23,PARAMETRES!$K$4:$K$23)/1000</f>
        <v>#N/A</v>
      </c>
      <c r="W16" s="29"/>
      <c r="X16" s="29"/>
      <c r="Y16" s="28"/>
      <c r="Z16" s="29"/>
      <c r="AA16" s="30" t="s">
        <v>22</v>
      </c>
      <c r="AB16" s="31"/>
      <c r="AC16" s="27"/>
      <c r="AD16" s="28" t="e">
        <f>LOOKUP(AD15,PARAMETRES!$G$4:$G$23,PARAMETRES!$K$4:$K$23)/1000</f>
        <v>#N/A</v>
      </c>
      <c r="AE16" s="29"/>
      <c r="AF16" s="29"/>
      <c r="AG16" s="28"/>
      <c r="AH16" s="29"/>
      <c r="AI16" s="30" t="s">
        <v>22</v>
      </c>
      <c r="AJ16" s="31"/>
      <c r="AK16" s="27"/>
      <c r="AL16" s="28" t="e">
        <f>LOOKUP(AL15,PARAMETRES!$G$4:$G$23,PARAMETRES!$K$4:$K$23)/1000</f>
        <v>#N/A</v>
      </c>
      <c r="AM16" s="29"/>
      <c r="AN16" s="29"/>
      <c r="AO16" s="28"/>
      <c r="AP16" s="29"/>
      <c r="AQ16" s="30" t="s">
        <v>22</v>
      </c>
      <c r="AR16" s="31"/>
      <c r="AS16" s="27"/>
      <c r="AT16" s="28" t="e">
        <f>LOOKUP(AT15,PARAMETRES!$G$4:$G$23,PARAMETRES!$K$4:$K$23)/1000</f>
        <v>#N/A</v>
      </c>
      <c r="AU16" s="29"/>
      <c r="AV16" s="29"/>
      <c r="AW16" s="28"/>
      <c r="AX16" s="29"/>
      <c r="AY16" s="30" t="s">
        <v>22</v>
      </c>
      <c r="AZ16" s="31"/>
      <c r="BA16" s="27"/>
      <c r="BB16" s="28" t="e">
        <f>LOOKUP(BB15,PARAMETRES!$G$4:$G$23,PARAMETRES!$K$4:$K$23)/1000</f>
        <v>#N/A</v>
      </c>
      <c r="BC16" s="29"/>
      <c r="BD16" s="29"/>
      <c r="BE16" s="28"/>
      <c r="BF16" s="29"/>
      <c r="BG16" s="30" t="s">
        <v>22</v>
      </c>
      <c r="BH16" s="31"/>
      <c r="BI16" s="27"/>
      <c r="BJ16" s="28" t="e">
        <f>LOOKUP(BJ15,PARAMETRES!$G$4:$G$23,PARAMETRES!$K$4:$K$23)/1000</f>
        <v>#N/A</v>
      </c>
      <c r="BK16" s="29"/>
      <c r="BL16" s="29"/>
      <c r="BM16" s="28"/>
      <c r="BN16" s="29"/>
      <c r="BO16" s="30" t="s">
        <v>22</v>
      </c>
      <c r="BP16" s="31"/>
      <c r="BQ16" s="27"/>
      <c r="BR16" s="28" t="e">
        <f>LOOKUP(BR15,PARAMETRES!$G$4:$G$23,PARAMETRES!$K$4:$K$23)/1000</f>
        <v>#N/A</v>
      </c>
      <c r="BS16" s="29"/>
      <c r="BT16" s="29"/>
      <c r="BU16" s="28"/>
      <c r="BV16" s="29"/>
      <c r="BW16" s="30" t="s">
        <v>22</v>
      </c>
      <c r="BX16" s="31"/>
      <c r="BY16" s="27"/>
      <c r="BZ16" s="28" t="e">
        <f>LOOKUP(BZ15,PARAMETRES!$G$4:$G$23,PARAMETRES!$K$4:$K$23)/1000</f>
        <v>#N/A</v>
      </c>
      <c r="CA16" s="29"/>
      <c r="CB16" s="29"/>
      <c r="CC16" s="28"/>
      <c r="CD16" s="29"/>
      <c r="CE16" s="30" t="s">
        <v>22</v>
      </c>
      <c r="CF16" s="31"/>
      <c r="CG16" s="27"/>
    </row>
    <row r="17" spans="1:85" ht="27.75" customHeight="1">
      <c r="A17" s="103" t="s">
        <v>64</v>
      </c>
      <c r="B17" s="14">
        <v>8</v>
      </c>
      <c r="C17" s="16">
        <f>IF(B17="","",LOOKUP(B17,PARAMETRES!$A$4:$A$43,PARAMETRES!$B$4:$B$43))</f>
        <v>0</v>
      </c>
      <c r="D17" s="16">
        <f>IF(C17="","",LOOKUP(C17,PARAMETRES!$B$4:$B$43,PARAMETRES!$C$4:$C$43))</f>
        <v>0</v>
      </c>
      <c r="E17" s="17">
        <f>B17</f>
        <v>8</v>
      </c>
      <c r="F17" s="18"/>
      <c r="G17" s="19"/>
      <c r="H17" s="19"/>
      <c r="I17" s="104" t="s">
        <v>22</v>
      </c>
      <c r="J17" s="21">
        <f>IF(G17="","",H17-G17)</f>
        <v>0</v>
      </c>
      <c r="K17" s="22">
        <f>IF(H17="","",MINUTE(J17)/F18)</f>
        <v>0</v>
      </c>
      <c r="L17" s="105">
        <f>IF(K17="","",IF(I17=$CH$2,"Erreur",IF(K17&lt;PARAMETRES!$M$8,"Trop Rapide",IF(AND(K17&lt;PARAMETRES!$M$7,K17&gt;=PARAMETRES!$M$8),"Rapide",IF(AND(K17&lt;PARAMETRES!$M$6,K17&gt;=PARAMETRES!$M$7),"Correct",IF(AND(K17&lt;PARAMETRES!$M$5,$K$3&gt;=PARAMETRES!$M$6),"Lent",IF(K17&gt;PARAMETRES!$M$5,"Trop lent","/")))))))</f>
        <v>0</v>
      </c>
      <c r="M17" s="106">
        <f>G17</f>
        <v>0</v>
      </c>
      <c r="N17" s="18"/>
      <c r="O17" s="19"/>
      <c r="P17" s="19"/>
      <c r="Q17" s="104" t="s">
        <v>22</v>
      </c>
      <c r="R17" s="21">
        <f>IF(O17="","",P17-O17)</f>
        <v>0</v>
      </c>
      <c r="S17" s="22">
        <f>IF(P17="","",MINUTE(R17)/N18)</f>
        <v>0</v>
      </c>
      <c r="T17" s="107">
        <f>IF(S17="","",IF(Q17=$CH$2,"Erreur",IF(S17&lt;PARAMETRES!$M$8,"Trop Rapide",IF(AND(S17&lt;PARAMETRES!$M$7,S17&gt;=PARAMETRES!$M$8),"Rapide",IF(AND(S17&lt;PARAMETRES!$M$6,S17&gt;=PARAMETRES!$M$7),"Correct",IF(AND(S17&lt;PARAMETRES!$M$5,$K$3&gt;=PARAMETRES!$M$6),"Lent",IF(S17&gt;PARAMETRES!$M$5,"Trop lent","/")))))))</f>
        <v>0</v>
      </c>
      <c r="U17" s="106">
        <f>O17</f>
        <v>0</v>
      </c>
      <c r="V17" s="18"/>
      <c r="W17" s="19"/>
      <c r="X17" s="19"/>
      <c r="Y17" s="104" t="s">
        <v>22</v>
      </c>
      <c r="Z17" s="21">
        <f>IF(W17="","",X17-W17)</f>
        <v>0</v>
      </c>
      <c r="AA17" s="22">
        <f>IF(X17="","",MINUTE(Z17)/V18)</f>
        <v>0</v>
      </c>
      <c r="AB17" s="107">
        <f>IF(AA17="","",IF(Y17=$CH$2,"Erreur",IF(AA17&lt;PARAMETRES!$M$8,"Trop Rapide",IF(AND(AA17&lt;PARAMETRES!$M$7,AA17&gt;=PARAMETRES!$M$8),"Rapide",IF(AND(AA17&lt;PARAMETRES!$M$6,AA17&gt;=PARAMETRES!$M$7),"Correct",IF(AND(AA17&lt;PARAMETRES!$M$5,$K$3&gt;=PARAMETRES!$M$6),"Lent",IF(AA17&gt;PARAMETRES!$M$5,"Trop lent","/")))))))</f>
        <v>0</v>
      </c>
      <c r="AC17" s="106">
        <f>W17</f>
        <v>0</v>
      </c>
      <c r="AD17" s="18"/>
      <c r="AE17" s="19"/>
      <c r="AF17" s="19"/>
      <c r="AG17" s="104" t="s">
        <v>22</v>
      </c>
      <c r="AH17" s="21">
        <f>IF(AE17="","",AF17-AE17)</f>
        <v>0</v>
      </c>
      <c r="AI17" s="22">
        <f>IF(AF17="","",MINUTE(AH17)/AD18)</f>
        <v>0</v>
      </c>
      <c r="AJ17" s="107">
        <f>IF(AI17="","",IF(AG17=$CH$2,"Erreur",IF(AI17&lt;PARAMETRES!$M$8,"Trop Rapide",IF(AND(AI17&lt;PARAMETRES!$M$7,AI17&gt;=PARAMETRES!$M$8),"Rapide",IF(AND(AI17&lt;PARAMETRES!$M$6,AI17&gt;=PARAMETRES!$M$7),"Correct",IF(AND(AI17&lt;PARAMETRES!$M$5,$K$3&gt;=PARAMETRES!$M$6),"Lent",IF(AI17&gt;PARAMETRES!$M$5,"Trop lent","/")))))))</f>
        <v>0</v>
      </c>
      <c r="AK17" s="106">
        <f>AE17</f>
        <v>0</v>
      </c>
      <c r="AL17" s="18"/>
      <c r="AM17" s="19"/>
      <c r="AN17" s="19"/>
      <c r="AO17" s="104" t="s">
        <v>22</v>
      </c>
      <c r="AP17" s="21">
        <f>IF(AM17="","",AN17-AM17)</f>
        <v>0</v>
      </c>
      <c r="AQ17" s="22">
        <f>IF(AN17="","",MINUTE(AP17)/AL18)</f>
        <v>0</v>
      </c>
      <c r="AR17" s="107">
        <f>IF(AQ17="","",IF(AO17=$CH$2,"Erreur",IF(AQ17&lt;PARAMETRES!$M$8,"Trop Rapide",IF(AND(AQ17&lt;PARAMETRES!$M$7,AQ17&gt;=PARAMETRES!$M$8),"Rapide",IF(AND(AQ17&lt;PARAMETRES!$M$6,AQ17&gt;=PARAMETRES!$M$7),"Correct",IF(AND(AQ17&lt;PARAMETRES!$M$5,$K$3&gt;=PARAMETRES!$M$6),"Lent",IF(AQ17&gt;PARAMETRES!$M$5,"Trop lent","/")))))))</f>
        <v>0</v>
      </c>
      <c r="AS17" s="106">
        <f>AM17</f>
        <v>0</v>
      </c>
      <c r="AT17" s="18"/>
      <c r="AU17" s="19"/>
      <c r="AV17" s="19"/>
      <c r="AW17" s="104" t="s">
        <v>22</v>
      </c>
      <c r="AX17" s="21">
        <f>IF(AU17="","",AV17-AU17)</f>
        <v>0</v>
      </c>
      <c r="AY17" s="22">
        <f>IF(AV17="","",MINUTE(AX17)/AT18)</f>
        <v>0</v>
      </c>
      <c r="AZ17" s="107">
        <f>IF(AY17="","",IF(AW17=$CH$2,"Erreur",IF(AY17&lt;PARAMETRES!$M$8,"Trop Rapide",IF(AND(AY17&lt;PARAMETRES!$M$7,AY17&gt;=PARAMETRES!$M$8),"Rapide",IF(AND(AY17&lt;PARAMETRES!$M$6,AY17&gt;=PARAMETRES!$M$7),"Correct",IF(AND(AY17&lt;PARAMETRES!$M$5,$K$3&gt;=PARAMETRES!$M$6),"Lent",IF(AY17&gt;PARAMETRES!$M$5,"Trop lent","/")))))))</f>
        <v>0</v>
      </c>
      <c r="BA17" s="106">
        <f>AU17</f>
        <v>0</v>
      </c>
      <c r="BB17" s="18"/>
      <c r="BC17" s="19"/>
      <c r="BD17" s="19"/>
      <c r="BE17" s="104" t="s">
        <v>22</v>
      </c>
      <c r="BF17" s="21">
        <f>IF(BC17="","",BD17-BC17)</f>
        <v>0</v>
      </c>
      <c r="BG17" s="22">
        <f>IF(BD17="","",MINUTE(BF17)/BB18)</f>
        <v>0</v>
      </c>
      <c r="BH17" s="107">
        <f>IF(BG17="","",IF(BE17=$CH$2,"Erreur",IF(BG17&lt;PARAMETRES!$M$8,"Trop Rapide",IF(AND(BG17&lt;PARAMETRES!$M$7,BG17&gt;=PARAMETRES!$M$8),"Rapide",IF(AND(BG17&lt;PARAMETRES!$M$6,BG17&gt;=PARAMETRES!$M$7),"Correct",IF(AND(BG17&lt;PARAMETRES!$M$5,$K$3&gt;=PARAMETRES!$M$6),"Lent",IF(BG17&gt;PARAMETRES!$M$5,"Trop lent","/")))))))</f>
        <v>0</v>
      </c>
      <c r="BI17" s="106">
        <f>BC17</f>
        <v>0</v>
      </c>
      <c r="BJ17" s="18"/>
      <c r="BK17" s="19"/>
      <c r="BL17" s="19"/>
      <c r="BM17" s="104" t="s">
        <v>22</v>
      </c>
      <c r="BN17" s="21">
        <f>IF(BK17="","",BL17-BK17)</f>
        <v>0</v>
      </c>
      <c r="BO17" s="22">
        <f>IF(BL17="","",MINUTE(BN17)/BJ18)</f>
        <v>0</v>
      </c>
      <c r="BP17" s="107">
        <f>IF(BO17="","",IF(BM17=$BL$2,"Erreur",IF(BO17&lt;PARAMETRES!$M$8,"Trop Rapide",IF(AND(BO17&lt;PARAMETRES!$M$7,BO17&gt;=PARAMETRES!$M$8),"Rapide",IF(AND(BO17&lt;PARAMETRES!$M$6,BO17&gt;=PARAMETRES!$M$7),"Correct",IF(AND(BO17&lt;PARAMETRES!$M$5,$K$3&gt;=PARAMETRES!$M$6),"Lent",IF(BO17&gt;PARAMETRES!$M$5,"Trop lent","/")))))))</f>
        <v>0</v>
      </c>
      <c r="BQ17" s="106">
        <f>BK17</f>
        <v>0</v>
      </c>
      <c r="BR17" s="18"/>
      <c r="BS17" s="19"/>
      <c r="BT17" s="19"/>
      <c r="BU17" s="104" t="s">
        <v>22</v>
      </c>
      <c r="BV17" s="21">
        <f>IF(BS17="","",BT17-BS17)</f>
        <v>0</v>
      </c>
      <c r="BW17" s="22">
        <f>IF(BT17="","",MINUTE(BV17)/BR18)</f>
        <v>0</v>
      </c>
      <c r="BX17" s="107">
        <f>IF(BW17="","",IF(BU17=$BL$2,"Erreur",IF(BW17&lt;PARAMETRES!$M$8,"Trop Rapide",IF(AND(BW17&lt;PARAMETRES!$M$7,BW17&gt;=PARAMETRES!$M$8),"Rapide",IF(AND(BW17&lt;PARAMETRES!$M$6,BW17&gt;=PARAMETRES!$M$7),"Correct",IF(AND(BW17&lt;PARAMETRES!$M$5,$K$3&gt;=PARAMETRES!$M$6),"Lent",IF(BW17&gt;PARAMETRES!$M$5,"Trop lent","/")))))))</f>
        <v>0</v>
      </c>
      <c r="BY17" s="106">
        <f>BS17</f>
        <v>0</v>
      </c>
      <c r="BZ17" s="18"/>
      <c r="CA17" s="19"/>
      <c r="CB17" s="19"/>
      <c r="CC17" s="104" t="s">
        <v>22</v>
      </c>
      <c r="CD17" s="21">
        <f>IF(CA17="","",CB17-CA17)</f>
        <v>0</v>
      </c>
      <c r="CE17" s="22">
        <f>IF(CB17="","",MINUTE(CD17)/BZ18)</f>
        <v>0</v>
      </c>
      <c r="CF17" s="107">
        <f>IF(CE17="","",IF(CC17=$BL$2,"Erreur",IF(CE17&lt;PARAMETRES!$M$8,"Trop Rapide",IF(AND(CE17&lt;PARAMETRES!$M$7,CE17&gt;=PARAMETRES!$M$8),"Rapide",IF(AND(CE17&lt;PARAMETRES!$M$6,CE17&gt;=PARAMETRES!$M$7),"Correct",IF(AND(CE17&lt;PARAMETRES!$M$5,$K$3&gt;=PARAMETRES!$M$6),"Lent",IF(CE17&gt;PARAMETRES!$M$5,"Trop lent","/")))))))</f>
        <v>0</v>
      </c>
      <c r="CG17" s="106">
        <f>CA17</f>
        <v>0</v>
      </c>
    </row>
    <row r="18" spans="1:85" ht="5.25" customHeight="1">
      <c r="A18" s="27"/>
      <c r="B18" s="27"/>
      <c r="C18" s="27"/>
      <c r="D18" s="27"/>
      <c r="E18" s="27"/>
      <c r="F18" s="28" t="e">
        <f>LOOKUP(F17,PARAMETRES!$G$4:$G$23,PARAMETRES!$K$4:$K$23)/1000</f>
        <v>#N/A</v>
      </c>
      <c r="G18" s="29"/>
      <c r="H18" s="29"/>
      <c r="I18" s="28"/>
      <c r="J18" s="29"/>
      <c r="K18" s="30" t="s">
        <v>22</v>
      </c>
      <c r="L18" s="31"/>
      <c r="M18" s="27"/>
      <c r="N18" s="28" t="e">
        <f>LOOKUP(N17,PARAMETRES!$G$4:$G$23,PARAMETRES!$K$4:$K$23)/1000</f>
        <v>#N/A</v>
      </c>
      <c r="O18" s="29"/>
      <c r="P18" s="29"/>
      <c r="Q18" s="28"/>
      <c r="R18" s="29"/>
      <c r="S18" s="30" t="s">
        <v>22</v>
      </c>
      <c r="T18" s="31"/>
      <c r="U18" s="27"/>
      <c r="V18" s="28" t="e">
        <f>LOOKUP(V17,PARAMETRES!$G$4:$G$23,PARAMETRES!$K$4:$K$23)/1000</f>
        <v>#N/A</v>
      </c>
      <c r="W18" s="29"/>
      <c r="X18" s="29"/>
      <c r="Y18" s="28"/>
      <c r="Z18" s="29"/>
      <c r="AA18" s="30" t="s">
        <v>22</v>
      </c>
      <c r="AB18" s="31"/>
      <c r="AC18" s="27"/>
      <c r="AD18" s="28" t="e">
        <f>LOOKUP(AD17,PARAMETRES!$G$4:$G$23,PARAMETRES!$K$4:$K$23)/1000</f>
        <v>#N/A</v>
      </c>
      <c r="AE18" s="29"/>
      <c r="AF18" s="29"/>
      <c r="AG18" s="28"/>
      <c r="AH18" s="29"/>
      <c r="AI18" s="30" t="s">
        <v>22</v>
      </c>
      <c r="AJ18" s="31"/>
      <c r="AK18" s="27"/>
      <c r="AL18" s="28" t="e">
        <f>LOOKUP(AL17,PARAMETRES!$G$4:$G$23,PARAMETRES!$K$4:$K$23)/1000</f>
        <v>#N/A</v>
      </c>
      <c r="AM18" s="29"/>
      <c r="AN18" s="29"/>
      <c r="AO18" s="28"/>
      <c r="AP18" s="29"/>
      <c r="AQ18" s="30" t="s">
        <v>22</v>
      </c>
      <c r="AR18" s="31"/>
      <c r="AS18" s="27"/>
      <c r="AT18" s="28" t="e">
        <f>LOOKUP(AT17,PARAMETRES!$G$4:$G$23,PARAMETRES!$K$4:$K$23)/1000</f>
        <v>#N/A</v>
      </c>
      <c r="AU18" s="29"/>
      <c r="AV18" s="29"/>
      <c r="AW18" s="28"/>
      <c r="AX18" s="29"/>
      <c r="AY18" s="30" t="s">
        <v>22</v>
      </c>
      <c r="AZ18" s="31"/>
      <c r="BA18" s="27"/>
      <c r="BB18" s="28" t="e">
        <f>LOOKUP(BB17,PARAMETRES!$G$4:$G$23,PARAMETRES!$K$4:$K$23)/1000</f>
        <v>#N/A</v>
      </c>
      <c r="BC18" s="29"/>
      <c r="BD18" s="29"/>
      <c r="BE18" s="28"/>
      <c r="BF18" s="29"/>
      <c r="BG18" s="30" t="s">
        <v>22</v>
      </c>
      <c r="BH18" s="31"/>
      <c r="BI18" s="27"/>
      <c r="BJ18" s="28" t="e">
        <f>LOOKUP(BJ17,PARAMETRES!$G$4:$G$23,PARAMETRES!$K$4:$K$23)/1000</f>
        <v>#N/A</v>
      </c>
      <c r="BK18" s="29"/>
      <c r="BL18" s="29"/>
      <c r="BM18" s="28"/>
      <c r="BN18" s="29"/>
      <c r="BO18" s="30" t="s">
        <v>22</v>
      </c>
      <c r="BP18" s="31"/>
      <c r="BQ18" s="27"/>
      <c r="BR18" s="28" t="e">
        <f>LOOKUP(BR17,PARAMETRES!$G$4:$G$23,PARAMETRES!$K$4:$K$23)/1000</f>
        <v>#N/A</v>
      </c>
      <c r="BS18" s="29"/>
      <c r="BT18" s="29"/>
      <c r="BU18" s="28"/>
      <c r="BV18" s="29"/>
      <c r="BW18" s="30" t="s">
        <v>22</v>
      </c>
      <c r="BX18" s="31"/>
      <c r="BY18" s="27"/>
      <c r="BZ18" s="28" t="e">
        <f>LOOKUP(BZ17,PARAMETRES!$G$4:$G$23,PARAMETRES!$K$4:$K$23)/1000</f>
        <v>#N/A</v>
      </c>
      <c r="CA18" s="29"/>
      <c r="CB18" s="29"/>
      <c r="CC18" s="28"/>
      <c r="CD18" s="29"/>
      <c r="CE18" s="30" t="s">
        <v>22</v>
      </c>
      <c r="CF18" s="31"/>
      <c r="CG18" s="27"/>
    </row>
    <row r="19" spans="1:85" ht="27.75" customHeight="1">
      <c r="A19" s="103" t="s">
        <v>64</v>
      </c>
      <c r="B19" s="14">
        <v>9</v>
      </c>
      <c r="C19" s="16">
        <f>IF(B19="","",LOOKUP(B19,PARAMETRES!$A$4:$A$43,PARAMETRES!$B$4:$B$43))</f>
        <v>0</v>
      </c>
      <c r="D19" s="16">
        <f>IF(C19="","",LOOKUP(C19,PARAMETRES!$B$4:$B$43,PARAMETRES!$C$4:$C$43))</f>
        <v>0</v>
      </c>
      <c r="E19" s="17">
        <f>B19</f>
        <v>9</v>
      </c>
      <c r="F19" s="18"/>
      <c r="G19" s="19"/>
      <c r="H19" s="19"/>
      <c r="I19" s="104" t="s">
        <v>22</v>
      </c>
      <c r="J19" s="21">
        <f>IF(G19="","",H19-G19)</f>
        <v>0</v>
      </c>
      <c r="K19" s="22">
        <f>IF(H19="","",MINUTE(J19)/F20)</f>
        <v>0</v>
      </c>
      <c r="L19" s="105">
        <f>IF(K19="","",IF(I19=$CH$2,"Erreur",IF(K19&lt;PARAMETRES!$M$8,"Trop Rapide",IF(AND(K19&lt;PARAMETRES!$M$7,K19&gt;=PARAMETRES!$M$8),"Rapide",IF(AND(K19&lt;PARAMETRES!$M$6,K19&gt;=PARAMETRES!$M$7),"Correct",IF(AND(K19&lt;PARAMETRES!$M$5,$K$3&gt;=PARAMETRES!$M$6),"Lent",IF(K19&gt;PARAMETRES!$M$5,"Trop lent","/")))))))</f>
        <v>0</v>
      </c>
      <c r="M19" s="106">
        <f>G19</f>
        <v>0</v>
      </c>
      <c r="N19" s="18"/>
      <c r="O19" s="19"/>
      <c r="P19" s="19"/>
      <c r="Q19" s="104" t="s">
        <v>22</v>
      </c>
      <c r="R19" s="21">
        <f>IF(O19="","",P19-O19)</f>
        <v>0</v>
      </c>
      <c r="S19" s="22">
        <f>IF(P19="","",MINUTE(R19)/N20)</f>
        <v>0</v>
      </c>
      <c r="T19" s="107">
        <f>IF(S19="","",IF(Q19=$CH$2,"Erreur",IF(S19&lt;PARAMETRES!$M$8,"Trop Rapide",IF(AND(S19&lt;PARAMETRES!$M$7,S19&gt;=PARAMETRES!$M$8),"Rapide",IF(AND(S19&lt;PARAMETRES!$M$6,S19&gt;=PARAMETRES!$M$7),"Correct",IF(AND(S19&lt;PARAMETRES!$M$5,$K$3&gt;=PARAMETRES!$M$6),"Lent",IF(S19&gt;PARAMETRES!$M$5,"Trop lent","/")))))))</f>
        <v>0</v>
      </c>
      <c r="U19" s="106">
        <f>O19</f>
        <v>0</v>
      </c>
      <c r="V19" s="18"/>
      <c r="W19" s="19"/>
      <c r="X19" s="19"/>
      <c r="Y19" s="104" t="s">
        <v>22</v>
      </c>
      <c r="Z19" s="21">
        <f>IF(W19="","",X19-W19)</f>
        <v>0</v>
      </c>
      <c r="AA19" s="22">
        <f>IF(X19="","",MINUTE(Z19)/V20)</f>
        <v>0</v>
      </c>
      <c r="AB19" s="107">
        <f>IF(AA19="","",IF(Y19=$CH$2,"Erreur",IF(AA19&lt;PARAMETRES!$M$8,"Trop Rapide",IF(AND(AA19&lt;PARAMETRES!$M$7,AA19&gt;=PARAMETRES!$M$8),"Rapide",IF(AND(AA19&lt;PARAMETRES!$M$6,AA19&gt;=PARAMETRES!$M$7),"Correct",IF(AND(AA19&lt;PARAMETRES!$M$5,$K$3&gt;=PARAMETRES!$M$6),"Lent",IF(AA19&gt;PARAMETRES!$M$5,"Trop lent","/")))))))</f>
        <v>0</v>
      </c>
      <c r="AC19" s="106">
        <f>W19</f>
        <v>0</v>
      </c>
      <c r="AD19" s="18"/>
      <c r="AE19" s="19"/>
      <c r="AF19" s="19"/>
      <c r="AG19" s="104" t="s">
        <v>22</v>
      </c>
      <c r="AH19" s="21">
        <f>IF(AE19="","",AF19-AE19)</f>
        <v>0</v>
      </c>
      <c r="AI19" s="22">
        <f>IF(AF19="","",MINUTE(AH19)/AD20)</f>
        <v>0</v>
      </c>
      <c r="AJ19" s="107">
        <f>IF(AI19="","",IF(AG19=$CH$2,"Erreur",IF(AI19&lt;PARAMETRES!$M$8,"Trop Rapide",IF(AND(AI19&lt;PARAMETRES!$M$7,AI19&gt;=PARAMETRES!$M$8),"Rapide",IF(AND(AI19&lt;PARAMETRES!$M$6,AI19&gt;=PARAMETRES!$M$7),"Correct",IF(AND(AI19&lt;PARAMETRES!$M$5,$K$3&gt;=PARAMETRES!$M$6),"Lent",IF(AI19&gt;PARAMETRES!$M$5,"Trop lent","/")))))))</f>
        <v>0</v>
      </c>
      <c r="AK19" s="106">
        <f>AE19</f>
        <v>0</v>
      </c>
      <c r="AL19" s="18"/>
      <c r="AM19" s="19"/>
      <c r="AN19" s="19"/>
      <c r="AO19" s="104" t="s">
        <v>22</v>
      </c>
      <c r="AP19" s="21">
        <f>IF(AM19="","",AN19-AM19)</f>
        <v>0</v>
      </c>
      <c r="AQ19" s="22">
        <f>IF(AN19="","",MINUTE(AP19)/AL20)</f>
        <v>0</v>
      </c>
      <c r="AR19" s="107">
        <f>IF(AQ19="","",IF(AO19=$CH$2,"Erreur",IF(AQ19&lt;PARAMETRES!$M$8,"Trop Rapide",IF(AND(AQ19&lt;PARAMETRES!$M$7,AQ19&gt;=PARAMETRES!$M$8),"Rapide",IF(AND(AQ19&lt;PARAMETRES!$M$6,AQ19&gt;=PARAMETRES!$M$7),"Correct",IF(AND(AQ19&lt;PARAMETRES!$M$5,$K$3&gt;=PARAMETRES!$M$6),"Lent",IF(AQ19&gt;PARAMETRES!$M$5,"Trop lent","/")))))))</f>
        <v>0</v>
      </c>
      <c r="AS19" s="106">
        <f>AM19</f>
        <v>0</v>
      </c>
      <c r="AT19" s="18"/>
      <c r="AU19" s="19"/>
      <c r="AV19" s="19"/>
      <c r="AW19" s="104" t="s">
        <v>22</v>
      </c>
      <c r="AX19" s="21">
        <f>IF(AU19="","",AV19-AU19)</f>
        <v>0</v>
      </c>
      <c r="AY19" s="22">
        <f>IF(AV19="","",MINUTE(AX19)/AT20)</f>
        <v>0</v>
      </c>
      <c r="AZ19" s="107">
        <f>IF(AY19="","",IF(AW19=$CH$2,"Erreur",IF(AY19&lt;PARAMETRES!$M$8,"Trop Rapide",IF(AND(AY19&lt;PARAMETRES!$M$7,AY19&gt;=PARAMETRES!$M$8),"Rapide",IF(AND(AY19&lt;PARAMETRES!$M$6,AY19&gt;=PARAMETRES!$M$7),"Correct",IF(AND(AY19&lt;PARAMETRES!$M$5,$K$3&gt;=PARAMETRES!$M$6),"Lent",IF(AY19&gt;PARAMETRES!$M$5,"Trop lent","/")))))))</f>
        <v>0</v>
      </c>
      <c r="BA19" s="106">
        <f>AU19</f>
        <v>0</v>
      </c>
      <c r="BB19" s="18"/>
      <c r="BC19" s="19"/>
      <c r="BD19" s="19"/>
      <c r="BE19" s="104" t="s">
        <v>22</v>
      </c>
      <c r="BF19" s="21">
        <f>IF(BC19="","",BD19-BC19)</f>
        <v>0</v>
      </c>
      <c r="BG19" s="22">
        <f>IF(BD19="","",MINUTE(BF19)/BB20)</f>
        <v>0</v>
      </c>
      <c r="BH19" s="107">
        <f>IF(BG19="","",IF(BE19=$CH$2,"Erreur",IF(BG19&lt;PARAMETRES!$M$8,"Trop Rapide",IF(AND(BG19&lt;PARAMETRES!$M$7,BG19&gt;=PARAMETRES!$M$8),"Rapide",IF(AND(BG19&lt;PARAMETRES!$M$6,BG19&gt;=PARAMETRES!$M$7),"Correct",IF(AND(BG19&lt;PARAMETRES!$M$5,$K$3&gt;=PARAMETRES!$M$6),"Lent",IF(BG19&gt;PARAMETRES!$M$5,"Trop lent","/")))))))</f>
        <v>0</v>
      </c>
      <c r="BI19" s="106">
        <f>BC19</f>
        <v>0</v>
      </c>
      <c r="BJ19" s="18"/>
      <c r="BK19" s="19"/>
      <c r="BL19" s="19"/>
      <c r="BM19" s="104" t="s">
        <v>22</v>
      </c>
      <c r="BN19" s="21">
        <f>IF(BK19="","",BL19-BK19)</f>
        <v>0</v>
      </c>
      <c r="BO19" s="22">
        <f>IF(BL19="","",MINUTE(BN19)/BJ20)</f>
        <v>0</v>
      </c>
      <c r="BP19" s="107">
        <f>IF(BO19="","",IF(BM19=$BL$2,"Erreur",IF(BO19&lt;PARAMETRES!$M$8,"Trop Rapide",IF(AND(BO19&lt;PARAMETRES!$M$7,BO19&gt;=PARAMETRES!$M$8),"Rapide",IF(AND(BO19&lt;PARAMETRES!$M$6,BO19&gt;=PARAMETRES!$M$7),"Correct",IF(AND(BO19&lt;PARAMETRES!$M$5,$K$3&gt;=PARAMETRES!$M$6),"Lent",IF(BO19&gt;PARAMETRES!$M$5,"Trop lent","/")))))))</f>
        <v>0</v>
      </c>
      <c r="BQ19" s="106">
        <f>BK19</f>
        <v>0</v>
      </c>
      <c r="BR19" s="18"/>
      <c r="BS19" s="19"/>
      <c r="BT19" s="19"/>
      <c r="BU19" s="104" t="s">
        <v>22</v>
      </c>
      <c r="BV19" s="21">
        <f>IF(BS19="","",BT19-BS19)</f>
        <v>0</v>
      </c>
      <c r="BW19" s="22">
        <f>IF(BT19="","",MINUTE(BV19)/BR20)</f>
        <v>0</v>
      </c>
      <c r="BX19" s="107">
        <f>IF(BW19="","",IF(BU19=$BL$2,"Erreur",IF(BW19&lt;PARAMETRES!$M$8,"Trop Rapide",IF(AND(BW19&lt;PARAMETRES!$M$7,BW19&gt;=PARAMETRES!$M$8),"Rapide",IF(AND(BW19&lt;PARAMETRES!$M$6,BW19&gt;=PARAMETRES!$M$7),"Correct",IF(AND(BW19&lt;PARAMETRES!$M$5,$K$3&gt;=PARAMETRES!$M$6),"Lent",IF(BW19&gt;PARAMETRES!$M$5,"Trop lent","/")))))))</f>
        <v>0</v>
      </c>
      <c r="BY19" s="106">
        <f>BS19</f>
        <v>0</v>
      </c>
      <c r="BZ19" s="18"/>
      <c r="CA19" s="19"/>
      <c r="CB19" s="19"/>
      <c r="CC19" s="104" t="s">
        <v>22</v>
      </c>
      <c r="CD19" s="21">
        <f>IF(CA19="","",CB19-CA19)</f>
        <v>0</v>
      </c>
      <c r="CE19" s="22">
        <f>IF(CB19="","",MINUTE(CD19)/BZ20)</f>
        <v>0</v>
      </c>
      <c r="CF19" s="107">
        <f>IF(CE19="","",IF(CC19=$BL$2,"Erreur",IF(CE19&lt;PARAMETRES!$M$8,"Trop Rapide",IF(AND(CE19&lt;PARAMETRES!$M$7,CE19&gt;=PARAMETRES!$M$8),"Rapide",IF(AND(CE19&lt;PARAMETRES!$M$6,CE19&gt;=PARAMETRES!$M$7),"Correct",IF(AND(CE19&lt;PARAMETRES!$M$5,$K$3&gt;=PARAMETRES!$M$6),"Lent",IF(CE19&gt;PARAMETRES!$M$5,"Trop lent","/")))))))</f>
        <v>0</v>
      </c>
      <c r="CG19" s="106">
        <f>CA19</f>
        <v>0</v>
      </c>
    </row>
    <row r="20" spans="1:85" ht="5.25" customHeight="1">
      <c r="A20" s="27"/>
      <c r="B20" s="27"/>
      <c r="C20" s="27"/>
      <c r="D20" s="27"/>
      <c r="E20" s="27"/>
      <c r="F20" s="28" t="e">
        <f>LOOKUP(F19,PARAMETRES!$G$4:$G$23,PARAMETRES!$K$4:$K$23)/1000</f>
        <v>#N/A</v>
      </c>
      <c r="G20" s="29"/>
      <c r="H20" s="29"/>
      <c r="I20" s="28"/>
      <c r="J20" s="29"/>
      <c r="K20" s="30" t="s">
        <v>22</v>
      </c>
      <c r="L20" s="31"/>
      <c r="M20" s="27"/>
      <c r="N20" s="28" t="e">
        <f>LOOKUP(N19,PARAMETRES!$G$4:$G$23,PARAMETRES!$K$4:$K$23)/1000</f>
        <v>#N/A</v>
      </c>
      <c r="O20" s="29"/>
      <c r="P20" s="29"/>
      <c r="Q20" s="28"/>
      <c r="R20" s="29"/>
      <c r="S20" s="30" t="s">
        <v>22</v>
      </c>
      <c r="T20" s="31"/>
      <c r="U20" s="27"/>
      <c r="V20" s="28" t="e">
        <f>LOOKUP(V19,PARAMETRES!$G$4:$G$23,PARAMETRES!$K$4:$K$23)/1000</f>
        <v>#N/A</v>
      </c>
      <c r="W20" s="29"/>
      <c r="X20" s="29"/>
      <c r="Y20" s="28"/>
      <c r="Z20" s="29"/>
      <c r="AA20" s="30" t="s">
        <v>22</v>
      </c>
      <c r="AB20" s="31"/>
      <c r="AC20" s="27"/>
      <c r="AD20" s="28" t="e">
        <f>LOOKUP(AD19,PARAMETRES!$G$4:$G$23,PARAMETRES!$K$4:$K$23)/1000</f>
        <v>#N/A</v>
      </c>
      <c r="AE20" s="29"/>
      <c r="AF20" s="29"/>
      <c r="AG20" s="28"/>
      <c r="AH20" s="29"/>
      <c r="AI20" s="30" t="s">
        <v>22</v>
      </c>
      <c r="AJ20" s="31"/>
      <c r="AK20" s="27"/>
      <c r="AL20" s="28" t="e">
        <f>LOOKUP(AL19,PARAMETRES!$G$4:$G$23,PARAMETRES!$K$4:$K$23)/1000</f>
        <v>#N/A</v>
      </c>
      <c r="AM20" s="29"/>
      <c r="AN20" s="29"/>
      <c r="AO20" s="28"/>
      <c r="AP20" s="29"/>
      <c r="AQ20" s="30" t="s">
        <v>22</v>
      </c>
      <c r="AR20" s="31"/>
      <c r="AS20" s="27"/>
      <c r="AT20" s="28" t="e">
        <f>LOOKUP(AT19,PARAMETRES!$G$4:$G$23,PARAMETRES!$K$4:$K$23)/1000</f>
        <v>#N/A</v>
      </c>
      <c r="AU20" s="29"/>
      <c r="AV20" s="29"/>
      <c r="AW20" s="28"/>
      <c r="AX20" s="29"/>
      <c r="AY20" s="30" t="s">
        <v>22</v>
      </c>
      <c r="AZ20" s="31"/>
      <c r="BA20" s="27"/>
      <c r="BB20" s="28" t="e">
        <f>LOOKUP(BB19,PARAMETRES!$G$4:$G$23,PARAMETRES!$K$4:$K$23)/1000</f>
        <v>#N/A</v>
      </c>
      <c r="BC20" s="29"/>
      <c r="BD20" s="29"/>
      <c r="BE20" s="28"/>
      <c r="BF20" s="29"/>
      <c r="BG20" s="30" t="s">
        <v>22</v>
      </c>
      <c r="BH20" s="31"/>
      <c r="BI20" s="27"/>
      <c r="BJ20" s="28" t="e">
        <f>LOOKUP(BJ19,PARAMETRES!$G$4:$G$23,PARAMETRES!$K$4:$K$23)/1000</f>
        <v>#N/A</v>
      </c>
      <c r="BK20" s="29"/>
      <c r="BL20" s="29"/>
      <c r="BM20" s="28"/>
      <c r="BN20" s="29"/>
      <c r="BO20" s="30" t="s">
        <v>22</v>
      </c>
      <c r="BP20" s="31"/>
      <c r="BQ20" s="27"/>
      <c r="BR20" s="28" t="e">
        <f>LOOKUP(BR19,PARAMETRES!$G$4:$G$23,PARAMETRES!$K$4:$K$23)/1000</f>
        <v>#N/A</v>
      </c>
      <c r="BS20" s="29"/>
      <c r="BT20" s="29"/>
      <c r="BU20" s="28"/>
      <c r="BV20" s="29"/>
      <c r="BW20" s="30" t="s">
        <v>22</v>
      </c>
      <c r="BX20" s="31"/>
      <c r="BY20" s="27"/>
      <c r="BZ20" s="28" t="e">
        <f>LOOKUP(BZ19,PARAMETRES!$G$4:$G$23,PARAMETRES!$K$4:$K$23)/1000</f>
        <v>#N/A</v>
      </c>
      <c r="CA20" s="29"/>
      <c r="CB20" s="29"/>
      <c r="CC20" s="28"/>
      <c r="CD20" s="29"/>
      <c r="CE20" s="30" t="s">
        <v>22</v>
      </c>
      <c r="CF20" s="31"/>
      <c r="CG20" s="27"/>
    </row>
    <row r="21" spans="1:85" ht="27.75" customHeight="1">
      <c r="A21" s="103" t="s">
        <v>64</v>
      </c>
      <c r="B21" s="14">
        <v>10</v>
      </c>
      <c r="C21" s="16">
        <f>IF(B21="","",LOOKUP(B21,PARAMETRES!$A$4:$A$43,PARAMETRES!$B$4:$B$43))</f>
        <v>0</v>
      </c>
      <c r="D21" s="16">
        <f>IF(C21="","",LOOKUP(C21,PARAMETRES!$B$4:$B$43,PARAMETRES!$C$4:$C$43))</f>
        <v>0</v>
      </c>
      <c r="E21" s="17">
        <f>B21</f>
        <v>10</v>
      </c>
      <c r="F21" s="18"/>
      <c r="G21" s="19"/>
      <c r="H21" s="19"/>
      <c r="I21" s="104" t="s">
        <v>22</v>
      </c>
      <c r="J21" s="21">
        <f>IF(G21="","",H21-G21)</f>
        <v>0</v>
      </c>
      <c r="K21" s="22">
        <f>IF(H21="","",MINUTE(J21)/F22)</f>
        <v>0</v>
      </c>
      <c r="L21" s="105">
        <f>IF(K21="","",IF(I21=$CH$2,"Erreur",IF(K21&lt;PARAMETRES!$M$8,"Trop Rapide",IF(AND(K21&lt;PARAMETRES!$M$7,K21&gt;=PARAMETRES!$M$8),"Rapide",IF(AND(K21&lt;PARAMETRES!$M$6,K21&gt;=PARAMETRES!$M$7),"Correct",IF(AND(K21&lt;PARAMETRES!$M$5,$K$3&gt;=PARAMETRES!$M$6),"Lent",IF(K21&gt;PARAMETRES!$M$5,"Trop lent","/")))))))</f>
        <v>0</v>
      </c>
      <c r="M21" s="106">
        <f>G21</f>
        <v>0</v>
      </c>
      <c r="N21" s="18"/>
      <c r="O21" s="19"/>
      <c r="P21" s="19"/>
      <c r="Q21" s="104" t="s">
        <v>22</v>
      </c>
      <c r="R21" s="21">
        <f>IF(O21="","",P21-O21)</f>
        <v>0</v>
      </c>
      <c r="S21" s="22">
        <f>IF(P21="","",MINUTE(R21)/N22)</f>
        <v>0</v>
      </c>
      <c r="T21" s="107">
        <f>IF(S21="","",IF(Q21=$CH$2,"Erreur",IF(S21&lt;PARAMETRES!$M$8,"Trop Rapide",IF(AND(S21&lt;PARAMETRES!$M$7,S21&gt;=PARAMETRES!$M$8),"Rapide",IF(AND(S21&lt;PARAMETRES!$M$6,S21&gt;=PARAMETRES!$M$7),"Correct",IF(AND(S21&lt;PARAMETRES!$M$5,$K$3&gt;=PARAMETRES!$M$6),"Lent",IF(S21&gt;PARAMETRES!$M$5,"Trop lent","/")))))))</f>
        <v>0</v>
      </c>
      <c r="U21" s="106">
        <f>O21</f>
        <v>0</v>
      </c>
      <c r="V21" s="18"/>
      <c r="W21" s="19"/>
      <c r="X21" s="19"/>
      <c r="Y21" s="104" t="s">
        <v>22</v>
      </c>
      <c r="Z21" s="21">
        <f>IF(W21="","",X21-W21)</f>
        <v>0</v>
      </c>
      <c r="AA21" s="22">
        <f>IF(X21="","",MINUTE(Z21)/V22)</f>
        <v>0</v>
      </c>
      <c r="AB21" s="107">
        <f>IF(AA21="","",IF(Y21=$CH$2,"Erreur",IF(AA21&lt;PARAMETRES!$M$8,"Trop Rapide",IF(AND(AA21&lt;PARAMETRES!$M$7,AA21&gt;=PARAMETRES!$M$8),"Rapide",IF(AND(AA21&lt;PARAMETRES!$M$6,AA21&gt;=PARAMETRES!$M$7),"Correct",IF(AND(AA21&lt;PARAMETRES!$M$5,$K$3&gt;=PARAMETRES!$M$6),"Lent",IF(AA21&gt;PARAMETRES!$M$5,"Trop lent","/")))))))</f>
        <v>0</v>
      </c>
      <c r="AC21" s="106">
        <f>W21</f>
        <v>0</v>
      </c>
      <c r="AD21" s="18"/>
      <c r="AE21" s="19"/>
      <c r="AF21" s="19"/>
      <c r="AG21" s="104" t="s">
        <v>22</v>
      </c>
      <c r="AH21" s="21">
        <f>IF(AE21="","",AF21-AE21)</f>
        <v>0</v>
      </c>
      <c r="AI21" s="22">
        <f>IF(AF21="","",MINUTE(AH21)/AD22)</f>
        <v>0</v>
      </c>
      <c r="AJ21" s="107">
        <f>IF(AI21="","",IF(AG21=$CH$2,"Erreur",IF(AI21&lt;PARAMETRES!$M$8,"Trop Rapide",IF(AND(AI21&lt;PARAMETRES!$M$7,AI21&gt;=PARAMETRES!$M$8),"Rapide",IF(AND(AI21&lt;PARAMETRES!$M$6,AI21&gt;=PARAMETRES!$M$7),"Correct",IF(AND(AI21&lt;PARAMETRES!$M$5,$K$3&gt;=PARAMETRES!$M$6),"Lent",IF(AI21&gt;PARAMETRES!$M$5,"Trop lent","/")))))))</f>
        <v>0</v>
      </c>
      <c r="AK21" s="106">
        <f>AE21</f>
        <v>0</v>
      </c>
      <c r="AL21" s="18"/>
      <c r="AM21" s="19"/>
      <c r="AN21" s="19"/>
      <c r="AO21" s="104" t="s">
        <v>22</v>
      </c>
      <c r="AP21" s="21">
        <f>IF(AM21="","",AN21-AM21)</f>
        <v>0</v>
      </c>
      <c r="AQ21" s="22">
        <f>IF(AN21="","",MINUTE(AP21)/AL22)</f>
        <v>0</v>
      </c>
      <c r="AR21" s="107">
        <f>IF(AQ21="","",IF(AO21=$CH$2,"Erreur",IF(AQ21&lt;PARAMETRES!$M$8,"Trop Rapide",IF(AND(AQ21&lt;PARAMETRES!$M$7,AQ21&gt;=PARAMETRES!$M$8),"Rapide",IF(AND(AQ21&lt;PARAMETRES!$M$6,AQ21&gt;=PARAMETRES!$M$7),"Correct",IF(AND(AQ21&lt;PARAMETRES!$M$5,$K$3&gt;=PARAMETRES!$M$6),"Lent",IF(AQ21&gt;PARAMETRES!$M$5,"Trop lent","/")))))))</f>
        <v>0</v>
      </c>
      <c r="AS21" s="106">
        <f>AM21</f>
        <v>0</v>
      </c>
      <c r="AT21" s="18"/>
      <c r="AU21" s="19"/>
      <c r="AV21" s="19"/>
      <c r="AW21" s="104" t="s">
        <v>22</v>
      </c>
      <c r="AX21" s="21">
        <f>IF(AU21="","",AV21-AU21)</f>
        <v>0</v>
      </c>
      <c r="AY21" s="22">
        <f>IF(AV21="","",MINUTE(AX21)/AT22)</f>
        <v>0</v>
      </c>
      <c r="AZ21" s="107">
        <f>IF(AY21="","",IF(AW21=$CH$2,"Erreur",IF(AY21&lt;PARAMETRES!$M$8,"Trop Rapide",IF(AND(AY21&lt;PARAMETRES!$M$7,AY21&gt;=PARAMETRES!$M$8),"Rapide",IF(AND(AY21&lt;PARAMETRES!$M$6,AY21&gt;=PARAMETRES!$M$7),"Correct",IF(AND(AY21&lt;PARAMETRES!$M$5,$K$3&gt;=PARAMETRES!$M$6),"Lent",IF(AY21&gt;PARAMETRES!$M$5,"Trop lent","/")))))))</f>
        <v>0</v>
      </c>
      <c r="BA21" s="106">
        <f>AU21</f>
        <v>0</v>
      </c>
      <c r="BB21" s="18"/>
      <c r="BC21" s="19"/>
      <c r="BD21" s="19"/>
      <c r="BE21" s="104" t="s">
        <v>22</v>
      </c>
      <c r="BF21" s="21">
        <f>IF(BC21="","",BD21-BC21)</f>
        <v>0</v>
      </c>
      <c r="BG21" s="22">
        <f>IF(BD21="","",MINUTE(BF21)/BB22)</f>
        <v>0</v>
      </c>
      <c r="BH21" s="107">
        <f>IF(BG21="","",IF(BE21=$CH$2,"Erreur",IF(BG21&lt;PARAMETRES!$M$8,"Trop Rapide",IF(AND(BG21&lt;PARAMETRES!$M$7,BG21&gt;=PARAMETRES!$M$8),"Rapide",IF(AND(BG21&lt;PARAMETRES!$M$6,BG21&gt;=PARAMETRES!$M$7),"Correct",IF(AND(BG21&lt;PARAMETRES!$M$5,$K$3&gt;=PARAMETRES!$M$6),"Lent",IF(BG21&gt;PARAMETRES!$M$5,"Trop lent","/")))))))</f>
        <v>0</v>
      </c>
      <c r="BI21" s="106">
        <f>BC21</f>
        <v>0</v>
      </c>
      <c r="BJ21" s="18"/>
      <c r="BK21" s="19"/>
      <c r="BL21" s="19"/>
      <c r="BM21" s="104" t="s">
        <v>22</v>
      </c>
      <c r="BN21" s="21">
        <f>IF(BK21="","",BL21-BK21)</f>
        <v>0</v>
      </c>
      <c r="BO21" s="22">
        <f>IF(BL21="","",MINUTE(BN21)/BJ22)</f>
        <v>0</v>
      </c>
      <c r="BP21" s="107">
        <f>IF(BO21="","",IF(BM21=$BL$2,"Erreur",IF(BO21&lt;PARAMETRES!$M$8,"Trop Rapide",IF(AND(BO21&lt;PARAMETRES!$M$7,BO21&gt;=PARAMETRES!$M$8),"Rapide",IF(AND(BO21&lt;PARAMETRES!$M$6,BO21&gt;=PARAMETRES!$M$7),"Correct",IF(AND(BO21&lt;PARAMETRES!$M$5,$K$3&gt;=PARAMETRES!$M$6),"Lent",IF(BO21&gt;PARAMETRES!$M$5,"Trop lent","/")))))))</f>
        <v>0</v>
      </c>
      <c r="BQ21" s="106">
        <f>BK21</f>
        <v>0</v>
      </c>
      <c r="BR21" s="18"/>
      <c r="BS21" s="19"/>
      <c r="BT21" s="19"/>
      <c r="BU21" s="104" t="s">
        <v>22</v>
      </c>
      <c r="BV21" s="21">
        <f>IF(BS21="","",BT21-BS21)</f>
        <v>0</v>
      </c>
      <c r="BW21" s="22">
        <f>IF(BT21="","",MINUTE(BV21)/BR22)</f>
        <v>0</v>
      </c>
      <c r="BX21" s="107">
        <f>IF(BW21="","",IF(BU21=$BL$2,"Erreur",IF(BW21&lt;PARAMETRES!$M$8,"Trop Rapide",IF(AND(BW21&lt;PARAMETRES!$M$7,BW21&gt;=PARAMETRES!$M$8),"Rapide",IF(AND(BW21&lt;PARAMETRES!$M$6,BW21&gt;=PARAMETRES!$M$7),"Correct",IF(AND(BW21&lt;PARAMETRES!$M$5,$K$3&gt;=PARAMETRES!$M$6),"Lent",IF(BW21&gt;PARAMETRES!$M$5,"Trop lent","/")))))))</f>
        <v>0</v>
      </c>
      <c r="BY21" s="106">
        <f>BS21</f>
        <v>0</v>
      </c>
      <c r="BZ21" s="18"/>
      <c r="CA21" s="19"/>
      <c r="CB21" s="19"/>
      <c r="CC21" s="104" t="s">
        <v>22</v>
      </c>
      <c r="CD21" s="21">
        <f>IF(CA21="","",CB21-CA21)</f>
        <v>0</v>
      </c>
      <c r="CE21" s="22">
        <f>IF(CB21="","",MINUTE(CD21)/BZ22)</f>
        <v>0</v>
      </c>
      <c r="CF21" s="107">
        <f>IF(CE21="","",IF(CC21=$BL$2,"Erreur",IF(CE21&lt;PARAMETRES!$M$8,"Trop Rapide",IF(AND(CE21&lt;PARAMETRES!$M$7,CE21&gt;=PARAMETRES!$M$8),"Rapide",IF(AND(CE21&lt;PARAMETRES!$M$6,CE21&gt;=PARAMETRES!$M$7),"Correct",IF(AND(CE21&lt;PARAMETRES!$M$5,$K$3&gt;=PARAMETRES!$M$6),"Lent",IF(CE21&gt;PARAMETRES!$M$5,"Trop lent","/")))))))</f>
        <v>0</v>
      </c>
      <c r="CG21" s="106">
        <f>CA21</f>
        <v>0</v>
      </c>
    </row>
    <row r="22" spans="1:85" ht="5.25" customHeight="1">
      <c r="A22" s="27"/>
      <c r="B22" s="27"/>
      <c r="C22" s="27"/>
      <c r="D22" s="27"/>
      <c r="E22" s="27"/>
      <c r="F22" s="28" t="e">
        <f>LOOKUP(F21,PARAMETRES!$G$4:$G$23,PARAMETRES!$K$4:$K$23)/1000</f>
        <v>#N/A</v>
      </c>
      <c r="G22" s="29"/>
      <c r="H22" s="29"/>
      <c r="I22" s="28"/>
      <c r="J22" s="29"/>
      <c r="K22" s="30" t="s">
        <v>22</v>
      </c>
      <c r="L22" s="31"/>
      <c r="M22" s="27"/>
      <c r="N22" s="28" t="e">
        <f>LOOKUP(N21,PARAMETRES!$G$4:$G$23,PARAMETRES!$K$4:$K$23)/1000</f>
        <v>#N/A</v>
      </c>
      <c r="O22" s="29"/>
      <c r="P22" s="29"/>
      <c r="Q22" s="28"/>
      <c r="R22" s="29"/>
      <c r="S22" s="30" t="s">
        <v>22</v>
      </c>
      <c r="T22" s="31"/>
      <c r="U22" s="27"/>
      <c r="V22" s="28" t="e">
        <f>LOOKUP(V21,PARAMETRES!$G$4:$G$23,PARAMETRES!$K$4:$K$23)/1000</f>
        <v>#N/A</v>
      </c>
      <c r="W22" s="29"/>
      <c r="X22" s="29"/>
      <c r="Y22" s="28"/>
      <c r="Z22" s="29"/>
      <c r="AA22" s="30" t="s">
        <v>22</v>
      </c>
      <c r="AB22" s="31"/>
      <c r="AC22" s="27"/>
      <c r="AD22" s="28" t="e">
        <f>LOOKUP(AD21,PARAMETRES!$G$4:$G$23,PARAMETRES!$K$4:$K$23)/1000</f>
        <v>#N/A</v>
      </c>
      <c r="AE22" s="29"/>
      <c r="AF22" s="29"/>
      <c r="AG22" s="28"/>
      <c r="AH22" s="29"/>
      <c r="AI22" s="30" t="s">
        <v>22</v>
      </c>
      <c r="AJ22" s="31"/>
      <c r="AK22" s="27"/>
      <c r="AL22" s="28" t="e">
        <f>LOOKUP(AL21,PARAMETRES!$G$4:$G$23,PARAMETRES!$K$4:$K$23)/1000</f>
        <v>#N/A</v>
      </c>
      <c r="AM22" s="29"/>
      <c r="AN22" s="29"/>
      <c r="AO22" s="28"/>
      <c r="AP22" s="29"/>
      <c r="AQ22" s="30" t="s">
        <v>22</v>
      </c>
      <c r="AR22" s="31"/>
      <c r="AS22" s="27"/>
      <c r="AT22" s="28" t="e">
        <f>LOOKUP(AT21,PARAMETRES!$G$4:$G$23,PARAMETRES!$K$4:$K$23)/1000</f>
        <v>#N/A</v>
      </c>
      <c r="AU22" s="29"/>
      <c r="AV22" s="29"/>
      <c r="AW22" s="28"/>
      <c r="AX22" s="29"/>
      <c r="AY22" s="30" t="s">
        <v>22</v>
      </c>
      <c r="AZ22" s="31"/>
      <c r="BA22" s="27"/>
      <c r="BB22" s="28" t="e">
        <f>LOOKUP(BB21,PARAMETRES!$G$4:$G$23,PARAMETRES!$K$4:$K$23)/1000</f>
        <v>#N/A</v>
      </c>
      <c r="BC22" s="29"/>
      <c r="BD22" s="29"/>
      <c r="BE22" s="28"/>
      <c r="BF22" s="29"/>
      <c r="BG22" s="30" t="s">
        <v>22</v>
      </c>
      <c r="BH22" s="31"/>
      <c r="BI22" s="27"/>
      <c r="BJ22" s="28" t="e">
        <f>LOOKUP(BJ21,PARAMETRES!$G$4:$G$23,PARAMETRES!$K$4:$K$23)/1000</f>
        <v>#N/A</v>
      </c>
      <c r="BK22" s="29"/>
      <c r="BL22" s="29"/>
      <c r="BM22" s="28"/>
      <c r="BN22" s="29"/>
      <c r="BO22" s="30" t="s">
        <v>22</v>
      </c>
      <c r="BP22" s="31"/>
      <c r="BQ22" s="27"/>
      <c r="BR22" s="28" t="e">
        <f>LOOKUP(BR21,PARAMETRES!$G$4:$G$23,PARAMETRES!$K$4:$K$23)/1000</f>
        <v>#N/A</v>
      </c>
      <c r="BS22" s="29"/>
      <c r="BT22" s="29"/>
      <c r="BU22" s="28"/>
      <c r="BV22" s="29"/>
      <c r="BW22" s="30" t="s">
        <v>22</v>
      </c>
      <c r="BX22" s="31"/>
      <c r="BY22" s="27"/>
      <c r="BZ22" s="28" t="e">
        <f>LOOKUP(BZ21,PARAMETRES!$G$4:$G$23,PARAMETRES!$K$4:$K$23)/1000</f>
        <v>#N/A</v>
      </c>
      <c r="CA22" s="29"/>
      <c r="CB22" s="29"/>
      <c r="CC22" s="28"/>
      <c r="CD22" s="29"/>
      <c r="CE22" s="30" t="s">
        <v>22</v>
      </c>
      <c r="CF22" s="31"/>
      <c r="CG22" s="27"/>
    </row>
    <row r="23" spans="1:85" ht="27.75" customHeight="1">
      <c r="A23" s="103" t="s">
        <v>64</v>
      </c>
      <c r="B23" s="14">
        <v>11</v>
      </c>
      <c r="C23" s="16">
        <f>IF(B23="","",LOOKUP(B23,PARAMETRES!$A$4:$A$43,PARAMETRES!$B$4:$B$43))</f>
        <v>0</v>
      </c>
      <c r="D23" s="16">
        <f>IF(C23="","",LOOKUP(C23,PARAMETRES!$B$4:$B$43,PARAMETRES!$C$4:$C$43))</f>
        <v>0</v>
      </c>
      <c r="E23" s="17">
        <f>B23</f>
        <v>11</v>
      </c>
      <c r="F23" s="18"/>
      <c r="G23" s="19"/>
      <c r="H23" s="19"/>
      <c r="I23" s="104" t="s">
        <v>22</v>
      </c>
      <c r="J23" s="21">
        <f>IF(G23="","",H23-G23)</f>
        <v>0</v>
      </c>
      <c r="K23" s="22">
        <f>IF(H23="","",MINUTE(J23)/F24)</f>
        <v>0</v>
      </c>
      <c r="L23" s="105">
        <f>IF(K23="","",IF(I23=$CH$2,"Erreur",IF(K23&lt;PARAMETRES!$M$8,"Trop Rapide",IF(AND(K23&lt;PARAMETRES!$M$7,K23&gt;=PARAMETRES!$M$8),"Rapide",IF(AND(K23&lt;PARAMETRES!$M$6,K23&gt;=PARAMETRES!$M$7),"Correct",IF(AND(K23&lt;PARAMETRES!$M$5,$K$3&gt;=PARAMETRES!$M$6),"Lent",IF(K23&gt;PARAMETRES!$M$5,"Trop lent","/")))))))</f>
        <v>0</v>
      </c>
      <c r="M23" s="106">
        <f>G23</f>
        <v>0</v>
      </c>
      <c r="N23" s="18"/>
      <c r="O23" s="19"/>
      <c r="P23" s="19"/>
      <c r="Q23" s="104" t="s">
        <v>22</v>
      </c>
      <c r="R23" s="21">
        <f>IF(O23="","",P23-O23)</f>
        <v>0</v>
      </c>
      <c r="S23" s="22">
        <f>IF(P23="","",MINUTE(R23)/N24)</f>
        <v>0</v>
      </c>
      <c r="T23" s="107">
        <f>IF(S23="","",IF(Q23=$CH$2,"Erreur",IF(S23&lt;PARAMETRES!$M$8,"Trop Rapide",IF(AND(S23&lt;PARAMETRES!$M$7,S23&gt;=PARAMETRES!$M$8),"Rapide",IF(AND(S23&lt;PARAMETRES!$M$6,S23&gt;=PARAMETRES!$M$7),"Correct",IF(AND(S23&lt;PARAMETRES!$M$5,$K$3&gt;=PARAMETRES!$M$6),"Lent",IF(S23&gt;PARAMETRES!$M$5,"Trop lent","/")))))))</f>
        <v>0</v>
      </c>
      <c r="U23" s="106">
        <f>O23</f>
        <v>0</v>
      </c>
      <c r="V23" s="18"/>
      <c r="W23" s="19"/>
      <c r="X23" s="19"/>
      <c r="Y23" s="104" t="s">
        <v>22</v>
      </c>
      <c r="Z23" s="21">
        <f>IF(W23="","",X23-W23)</f>
        <v>0</v>
      </c>
      <c r="AA23" s="22">
        <f>IF(X23="","",MINUTE(Z23)/V24)</f>
        <v>0</v>
      </c>
      <c r="AB23" s="107">
        <f>IF(AA23="","",IF(Y23=$CH$2,"Erreur",IF(AA23&lt;PARAMETRES!$M$8,"Trop Rapide",IF(AND(AA23&lt;PARAMETRES!$M$7,AA23&gt;=PARAMETRES!$M$8),"Rapide",IF(AND(AA23&lt;PARAMETRES!$M$6,AA23&gt;=PARAMETRES!$M$7),"Correct",IF(AND(AA23&lt;PARAMETRES!$M$5,$K$3&gt;=PARAMETRES!$M$6),"Lent",IF(AA23&gt;PARAMETRES!$M$5,"Trop lent","/")))))))</f>
        <v>0</v>
      </c>
      <c r="AC23" s="106">
        <f>W23</f>
        <v>0</v>
      </c>
      <c r="AD23" s="18"/>
      <c r="AE23" s="19"/>
      <c r="AF23" s="19"/>
      <c r="AG23" s="104" t="s">
        <v>22</v>
      </c>
      <c r="AH23" s="21">
        <f>IF(AE23="","",AF23-AE23)</f>
        <v>0</v>
      </c>
      <c r="AI23" s="22">
        <f>IF(AF23="","",MINUTE(AH23)/AD24)</f>
        <v>0</v>
      </c>
      <c r="AJ23" s="107">
        <f>IF(AI23="","",IF(AG23=$CH$2,"Erreur",IF(AI23&lt;PARAMETRES!$M$8,"Trop Rapide",IF(AND(AI23&lt;PARAMETRES!$M$7,AI23&gt;=PARAMETRES!$M$8),"Rapide",IF(AND(AI23&lt;PARAMETRES!$M$6,AI23&gt;=PARAMETRES!$M$7),"Correct",IF(AND(AI23&lt;PARAMETRES!$M$5,$K$3&gt;=PARAMETRES!$M$6),"Lent",IF(AI23&gt;PARAMETRES!$M$5,"Trop lent","/")))))))</f>
        <v>0</v>
      </c>
      <c r="AK23" s="106">
        <f>AE23</f>
        <v>0</v>
      </c>
      <c r="AL23" s="18"/>
      <c r="AM23" s="19"/>
      <c r="AN23" s="19"/>
      <c r="AO23" s="104" t="s">
        <v>22</v>
      </c>
      <c r="AP23" s="21">
        <f>IF(AM23="","",AN23-AM23)</f>
        <v>0</v>
      </c>
      <c r="AQ23" s="22">
        <f>IF(AN23="","",MINUTE(AP23)/AL24)</f>
        <v>0</v>
      </c>
      <c r="AR23" s="107">
        <f>IF(AQ23="","",IF(AO23=$CH$2,"Erreur",IF(AQ23&lt;PARAMETRES!$M$8,"Trop Rapide",IF(AND(AQ23&lt;PARAMETRES!$M$7,AQ23&gt;=PARAMETRES!$M$8),"Rapide",IF(AND(AQ23&lt;PARAMETRES!$M$6,AQ23&gt;=PARAMETRES!$M$7),"Correct",IF(AND(AQ23&lt;PARAMETRES!$M$5,$K$3&gt;=PARAMETRES!$M$6),"Lent",IF(AQ23&gt;PARAMETRES!$M$5,"Trop lent","/")))))))</f>
        <v>0</v>
      </c>
      <c r="AS23" s="106">
        <f>AM23</f>
        <v>0</v>
      </c>
      <c r="AT23" s="18"/>
      <c r="AU23" s="19"/>
      <c r="AV23" s="19"/>
      <c r="AW23" s="104" t="s">
        <v>22</v>
      </c>
      <c r="AX23" s="21">
        <f>IF(AU23="","",AV23-AU23)</f>
        <v>0</v>
      </c>
      <c r="AY23" s="22">
        <f>IF(AV23="","",MINUTE(AX23)/AT24)</f>
        <v>0</v>
      </c>
      <c r="AZ23" s="107">
        <f>IF(AY23="","",IF(AW23=$CH$2,"Erreur",IF(AY23&lt;PARAMETRES!$M$8,"Trop Rapide",IF(AND(AY23&lt;PARAMETRES!$M$7,AY23&gt;=PARAMETRES!$M$8),"Rapide",IF(AND(AY23&lt;PARAMETRES!$M$6,AY23&gt;=PARAMETRES!$M$7),"Correct",IF(AND(AY23&lt;PARAMETRES!$M$5,$K$3&gt;=PARAMETRES!$M$6),"Lent",IF(AY23&gt;PARAMETRES!$M$5,"Trop lent","/")))))))</f>
        <v>0</v>
      </c>
      <c r="BA23" s="106">
        <f>AU23</f>
        <v>0</v>
      </c>
      <c r="BB23" s="18"/>
      <c r="BC23" s="19"/>
      <c r="BD23" s="19"/>
      <c r="BE23" s="104" t="s">
        <v>22</v>
      </c>
      <c r="BF23" s="21">
        <f>IF(BC23="","",BD23-BC23)</f>
        <v>0</v>
      </c>
      <c r="BG23" s="22">
        <f>IF(BD23="","",MINUTE(BF23)/BB24)</f>
        <v>0</v>
      </c>
      <c r="BH23" s="107">
        <f>IF(BG23="","",IF(BE23=$CH$2,"Erreur",IF(BG23&lt;PARAMETRES!$M$8,"Trop Rapide",IF(AND(BG23&lt;PARAMETRES!$M$7,BG23&gt;=PARAMETRES!$M$8),"Rapide",IF(AND(BG23&lt;PARAMETRES!$M$6,BG23&gt;=PARAMETRES!$M$7),"Correct",IF(AND(BG23&lt;PARAMETRES!$M$5,$K$3&gt;=PARAMETRES!$M$6),"Lent",IF(BG23&gt;PARAMETRES!$M$5,"Trop lent","/")))))))</f>
        <v>0</v>
      </c>
      <c r="BI23" s="106">
        <f>BC23</f>
        <v>0</v>
      </c>
      <c r="BJ23" s="18"/>
      <c r="BK23" s="19"/>
      <c r="BL23" s="19"/>
      <c r="BM23" s="104" t="s">
        <v>22</v>
      </c>
      <c r="BN23" s="21">
        <f>IF(BK23="","",BL23-BK23)</f>
        <v>0</v>
      </c>
      <c r="BO23" s="22">
        <f>IF(BL23="","",MINUTE(BN23)/BJ24)</f>
        <v>0</v>
      </c>
      <c r="BP23" s="107">
        <f>IF(BO23="","",IF(BM23=$BL$2,"Erreur",IF(BO23&lt;PARAMETRES!$M$8,"Trop Rapide",IF(AND(BO23&lt;PARAMETRES!$M$7,BO23&gt;=PARAMETRES!$M$8),"Rapide",IF(AND(BO23&lt;PARAMETRES!$M$6,BO23&gt;=PARAMETRES!$M$7),"Correct",IF(AND(BO23&lt;PARAMETRES!$M$5,$K$3&gt;=PARAMETRES!$M$6),"Lent",IF(BO23&gt;PARAMETRES!$M$5,"Trop lent","/")))))))</f>
        <v>0</v>
      </c>
      <c r="BQ23" s="106">
        <f>BK23</f>
        <v>0</v>
      </c>
      <c r="BR23" s="18"/>
      <c r="BS23" s="19"/>
      <c r="BT23" s="19"/>
      <c r="BU23" s="104" t="s">
        <v>22</v>
      </c>
      <c r="BV23" s="21">
        <f>IF(BS23="","",BT23-BS23)</f>
        <v>0</v>
      </c>
      <c r="BW23" s="22">
        <f>IF(BT23="","",MINUTE(BV23)/BR24)</f>
        <v>0</v>
      </c>
      <c r="BX23" s="107">
        <f>IF(BW23="","",IF(BU23=$BL$2,"Erreur",IF(BW23&lt;PARAMETRES!$M$8,"Trop Rapide",IF(AND(BW23&lt;PARAMETRES!$M$7,BW23&gt;=PARAMETRES!$M$8),"Rapide",IF(AND(BW23&lt;PARAMETRES!$M$6,BW23&gt;=PARAMETRES!$M$7),"Correct",IF(AND(BW23&lt;PARAMETRES!$M$5,$K$3&gt;=PARAMETRES!$M$6),"Lent",IF(BW23&gt;PARAMETRES!$M$5,"Trop lent","/")))))))</f>
        <v>0</v>
      </c>
      <c r="BY23" s="106">
        <f>BS23</f>
        <v>0</v>
      </c>
      <c r="BZ23" s="18"/>
      <c r="CA23" s="19"/>
      <c r="CB23" s="19"/>
      <c r="CC23" s="104" t="s">
        <v>22</v>
      </c>
      <c r="CD23" s="21">
        <f>IF(CA23="","",CB23-CA23)</f>
        <v>0</v>
      </c>
      <c r="CE23" s="22">
        <f>IF(CB23="","",MINUTE(CD23)/BZ24)</f>
        <v>0</v>
      </c>
      <c r="CF23" s="107">
        <f>IF(CE23="","",IF(CC23=$BL$2,"Erreur",IF(CE23&lt;PARAMETRES!$M$8,"Trop Rapide",IF(AND(CE23&lt;PARAMETRES!$M$7,CE23&gt;=PARAMETRES!$M$8),"Rapide",IF(AND(CE23&lt;PARAMETRES!$M$6,CE23&gt;=PARAMETRES!$M$7),"Correct",IF(AND(CE23&lt;PARAMETRES!$M$5,$K$3&gt;=PARAMETRES!$M$6),"Lent",IF(CE23&gt;PARAMETRES!$M$5,"Trop lent","/")))))))</f>
        <v>0</v>
      </c>
      <c r="CG23" s="106">
        <f>CA23</f>
        <v>0</v>
      </c>
    </row>
    <row r="24" spans="1:85" ht="5.25" customHeight="1">
      <c r="A24" s="27"/>
      <c r="B24" s="27"/>
      <c r="C24" s="27"/>
      <c r="D24" s="27"/>
      <c r="E24" s="27"/>
      <c r="F24" s="28" t="e">
        <f>LOOKUP(F23,PARAMETRES!$G$4:$G$23,PARAMETRES!$K$4:$K$23)/1000</f>
        <v>#N/A</v>
      </c>
      <c r="G24" s="29"/>
      <c r="H24" s="29"/>
      <c r="I24" s="28"/>
      <c r="J24" s="29"/>
      <c r="K24" s="30" t="s">
        <v>22</v>
      </c>
      <c r="L24" s="31"/>
      <c r="M24" s="27"/>
      <c r="N24" s="28" t="e">
        <f>LOOKUP(N23,PARAMETRES!$G$4:$G$23,PARAMETRES!$K$4:$K$23)/1000</f>
        <v>#N/A</v>
      </c>
      <c r="O24" s="29"/>
      <c r="P24" s="29"/>
      <c r="Q24" s="28"/>
      <c r="R24" s="29"/>
      <c r="S24" s="30" t="s">
        <v>22</v>
      </c>
      <c r="T24" s="31"/>
      <c r="U24" s="27"/>
      <c r="V24" s="28" t="e">
        <f>LOOKUP(V23,PARAMETRES!$G$4:$G$23,PARAMETRES!$K$4:$K$23)/1000</f>
        <v>#N/A</v>
      </c>
      <c r="W24" s="29"/>
      <c r="X24" s="29"/>
      <c r="Y24" s="28"/>
      <c r="Z24" s="29"/>
      <c r="AA24" s="30" t="s">
        <v>22</v>
      </c>
      <c r="AB24" s="31"/>
      <c r="AC24" s="27"/>
      <c r="AD24" s="28" t="e">
        <f>LOOKUP(AD23,PARAMETRES!$G$4:$G$23,PARAMETRES!$K$4:$K$23)/1000</f>
        <v>#N/A</v>
      </c>
      <c r="AE24" s="29"/>
      <c r="AF24" s="29"/>
      <c r="AG24" s="28"/>
      <c r="AH24" s="29"/>
      <c r="AI24" s="30" t="s">
        <v>22</v>
      </c>
      <c r="AJ24" s="31"/>
      <c r="AK24" s="27"/>
      <c r="AL24" s="28" t="e">
        <f>LOOKUP(AL23,PARAMETRES!$G$4:$G$23,PARAMETRES!$K$4:$K$23)/1000</f>
        <v>#N/A</v>
      </c>
      <c r="AM24" s="29"/>
      <c r="AN24" s="29"/>
      <c r="AO24" s="28"/>
      <c r="AP24" s="29"/>
      <c r="AQ24" s="30" t="s">
        <v>22</v>
      </c>
      <c r="AR24" s="31"/>
      <c r="AS24" s="27"/>
      <c r="AT24" s="28" t="e">
        <f>LOOKUP(AT23,PARAMETRES!$G$4:$G$23,PARAMETRES!$K$4:$K$23)/1000</f>
        <v>#N/A</v>
      </c>
      <c r="AU24" s="29"/>
      <c r="AV24" s="29"/>
      <c r="AW24" s="28"/>
      <c r="AX24" s="29"/>
      <c r="AY24" s="30" t="s">
        <v>22</v>
      </c>
      <c r="AZ24" s="31"/>
      <c r="BA24" s="27"/>
      <c r="BB24" s="28" t="e">
        <f>LOOKUP(BB23,PARAMETRES!$G$4:$G$23,PARAMETRES!$K$4:$K$23)/1000</f>
        <v>#N/A</v>
      </c>
      <c r="BC24" s="29"/>
      <c r="BD24" s="29"/>
      <c r="BE24" s="28"/>
      <c r="BF24" s="29"/>
      <c r="BG24" s="30" t="s">
        <v>22</v>
      </c>
      <c r="BH24" s="31"/>
      <c r="BI24" s="27"/>
      <c r="BJ24" s="28" t="e">
        <f>LOOKUP(BJ23,PARAMETRES!$G$4:$G$23,PARAMETRES!$K$4:$K$23)/1000</f>
        <v>#N/A</v>
      </c>
      <c r="BK24" s="29"/>
      <c r="BL24" s="29"/>
      <c r="BM24" s="28"/>
      <c r="BN24" s="29"/>
      <c r="BO24" s="30" t="s">
        <v>22</v>
      </c>
      <c r="BP24" s="31"/>
      <c r="BQ24" s="27"/>
      <c r="BR24" s="28" t="e">
        <f>LOOKUP(BR23,PARAMETRES!$G$4:$G$23,PARAMETRES!$K$4:$K$23)/1000</f>
        <v>#N/A</v>
      </c>
      <c r="BS24" s="29"/>
      <c r="BT24" s="29"/>
      <c r="BU24" s="28"/>
      <c r="BV24" s="29"/>
      <c r="BW24" s="30" t="s">
        <v>22</v>
      </c>
      <c r="BX24" s="31"/>
      <c r="BY24" s="27"/>
      <c r="BZ24" s="28" t="e">
        <f>LOOKUP(BZ23,PARAMETRES!$G$4:$G$23,PARAMETRES!$K$4:$K$23)/1000</f>
        <v>#N/A</v>
      </c>
      <c r="CA24" s="29"/>
      <c r="CB24" s="29"/>
      <c r="CC24" s="28"/>
      <c r="CD24" s="29"/>
      <c r="CE24" s="30" t="s">
        <v>22</v>
      </c>
      <c r="CF24" s="31"/>
      <c r="CG24" s="27"/>
    </row>
    <row r="25" spans="1:85" ht="27.75" customHeight="1">
      <c r="A25" s="103" t="s">
        <v>64</v>
      </c>
      <c r="B25" s="14">
        <v>12</v>
      </c>
      <c r="C25" s="16">
        <f>IF(B25="","",LOOKUP(B25,PARAMETRES!$A$4:$A$43,PARAMETRES!$B$4:$B$43))</f>
        <v>0</v>
      </c>
      <c r="D25" s="16">
        <f>IF(C25="","",LOOKUP(C25,PARAMETRES!$B$4:$B$43,PARAMETRES!$C$4:$C$43))</f>
        <v>0</v>
      </c>
      <c r="E25" s="17">
        <f>B25</f>
        <v>12</v>
      </c>
      <c r="F25" s="18"/>
      <c r="G25" s="19"/>
      <c r="H25" s="19"/>
      <c r="I25" s="104" t="s">
        <v>22</v>
      </c>
      <c r="J25" s="21">
        <f>IF(G25="","",H25-G25)</f>
        <v>0</v>
      </c>
      <c r="K25" s="22">
        <f>IF(H25="","",MINUTE(J25)/F26)</f>
        <v>0</v>
      </c>
      <c r="L25" s="105">
        <f>IF(K25="","",IF(I25=$CH$2,"Erreur",IF(K25&lt;PARAMETRES!$M$8,"Trop Rapide",IF(AND(K25&lt;PARAMETRES!$M$7,K25&gt;=PARAMETRES!$M$8),"Rapide",IF(AND(K25&lt;PARAMETRES!$M$6,K25&gt;=PARAMETRES!$M$7),"Correct",IF(AND(K25&lt;PARAMETRES!$M$5,$K$3&gt;=PARAMETRES!$M$6),"Lent",IF(K25&gt;PARAMETRES!$M$5,"Trop lent","/")))))))</f>
        <v>0</v>
      </c>
      <c r="M25" s="106">
        <f>G25</f>
        <v>0</v>
      </c>
      <c r="N25" s="18"/>
      <c r="O25" s="19"/>
      <c r="P25" s="19"/>
      <c r="Q25" s="104" t="s">
        <v>22</v>
      </c>
      <c r="R25" s="21">
        <f>IF(O25="","",P25-O25)</f>
        <v>0</v>
      </c>
      <c r="S25" s="22">
        <f>IF(P25="","",MINUTE(R25)/N26)</f>
        <v>0</v>
      </c>
      <c r="T25" s="107">
        <f>IF(S25="","",IF(Q25=$CH$2,"Erreur",IF(S25&lt;PARAMETRES!$M$8,"Trop Rapide",IF(AND(S25&lt;PARAMETRES!$M$7,S25&gt;=PARAMETRES!$M$8),"Rapide",IF(AND(S25&lt;PARAMETRES!$M$6,S25&gt;=PARAMETRES!$M$7),"Correct",IF(AND(S25&lt;PARAMETRES!$M$5,$K$3&gt;=PARAMETRES!$M$6),"Lent",IF(S25&gt;PARAMETRES!$M$5,"Trop lent","/")))))))</f>
        <v>0</v>
      </c>
      <c r="U25" s="106">
        <f>O25</f>
        <v>0</v>
      </c>
      <c r="V25" s="18"/>
      <c r="W25" s="19"/>
      <c r="X25" s="19"/>
      <c r="Y25" s="104" t="s">
        <v>22</v>
      </c>
      <c r="Z25" s="21">
        <f>IF(W25="","",X25-W25)</f>
        <v>0</v>
      </c>
      <c r="AA25" s="22">
        <f>IF(X25="","",MINUTE(Z25)/V26)</f>
        <v>0</v>
      </c>
      <c r="AB25" s="107">
        <f>IF(AA25="","",IF(Y25=$CH$2,"Erreur",IF(AA25&lt;PARAMETRES!$M$8,"Trop Rapide",IF(AND(AA25&lt;PARAMETRES!$M$7,AA25&gt;=PARAMETRES!$M$8),"Rapide",IF(AND(AA25&lt;PARAMETRES!$M$6,AA25&gt;=PARAMETRES!$M$7),"Correct",IF(AND(AA25&lt;PARAMETRES!$M$5,$K$3&gt;=PARAMETRES!$M$6),"Lent",IF(AA25&gt;PARAMETRES!$M$5,"Trop lent","/")))))))</f>
        <v>0</v>
      </c>
      <c r="AC25" s="106">
        <f>W25</f>
        <v>0</v>
      </c>
      <c r="AD25" s="18"/>
      <c r="AE25" s="19"/>
      <c r="AF25" s="19"/>
      <c r="AG25" s="104" t="s">
        <v>22</v>
      </c>
      <c r="AH25" s="21">
        <f>IF(AE25="","",AF25-AE25)</f>
        <v>0</v>
      </c>
      <c r="AI25" s="22">
        <f>IF(AF25="","",MINUTE(AH25)/AD26)</f>
        <v>0</v>
      </c>
      <c r="AJ25" s="107">
        <f>IF(AI25="","",IF(AG25=$CH$2,"Erreur",IF(AI25&lt;PARAMETRES!$M$8,"Trop Rapide",IF(AND(AI25&lt;PARAMETRES!$M$7,AI25&gt;=PARAMETRES!$M$8),"Rapide",IF(AND(AI25&lt;PARAMETRES!$M$6,AI25&gt;=PARAMETRES!$M$7),"Correct",IF(AND(AI25&lt;PARAMETRES!$M$5,$K$3&gt;=PARAMETRES!$M$6),"Lent",IF(AI25&gt;PARAMETRES!$M$5,"Trop lent","/")))))))</f>
        <v>0</v>
      </c>
      <c r="AK25" s="106">
        <f>AE25</f>
        <v>0</v>
      </c>
      <c r="AL25" s="18"/>
      <c r="AM25" s="19"/>
      <c r="AN25" s="19"/>
      <c r="AO25" s="104" t="s">
        <v>22</v>
      </c>
      <c r="AP25" s="21">
        <f>IF(AM25="","",AN25-AM25)</f>
        <v>0</v>
      </c>
      <c r="AQ25" s="22">
        <f>IF(AN25="","",MINUTE(AP25)/AL26)</f>
        <v>0</v>
      </c>
      <c r="AR25" s="107">
        <f>IF(AQ25="","",IF(AO25=$CH$2,"Erreur",IF(AQ25&lt;PARAMETRES!$M$8,"Trop Rapide",IF(AND(AQ25&lt;PARAMETRES!$M$7,AQ25&gt;=PARAMETRES!$M$8),"Rapide",IF(AND(AQ25&lt;PARAMETRES!$M$6,AQ25&gt;=PARAMETRES!$M$7),"Correct",IF(AND(AQ25&lt;PARAMETRES!$M$5,$K$3&gt;=PARAMETRES!$M$6),"Lent",IF(AQ25&gt;PARAMETRES!$M$5,"Trop lent","/")))))))</f>
        <v>0</v>
      </c>
      <c r="AS25" s="106">
        <f>AM25</f>
        <v>0</v>
      </c>
      <c r="AT25" s="18"/>
      <c r="AU25" s="19"/>
      <c r="AV25" s="19"/>
      <c r="AW25" s="104" t="s">
        <v>22</v>
      </c>
      <c r="AX25" s="21">
        <f>IF(AU25="","",AV25-AU25)</f>
        <v>0</v>
      </c>
      <c r="AY25" s="22">
        <f>IF(AV25="","",MINUTE(AX25)/AT26)</f>
        <v>0</v>
      </c>
      <c r="AZ25" s="107">
        <f>IF(AY25="","",IF(AW25=$CH$2,"Erreur",IF(AY25&lt;PARAMETRES!$M$8,"Trop Rapide",IF(AND(AY25&lt;PARAMETRES!$M$7,AY25&gt;=PARAMETRES!$M$8),"Rapide",IF(AND(AY25&lt;PARAMETRES!$M$6,AY25&gt;=PARAMETRES!$M$7),"Correct",IF(AND(AY25&lt;PARAMETRES!$M$5,$K$3&gt;=PARAMETRES!$M$6),"Lent",IF(AY25&gt;PARAMETRES!$M$5,"Trop lent","/")))))))</f>
        <v>0</v>
      </c>
      <c r="BA25" s="106">
        <f>AU25</f>
        <v>0</v>
      </c>
      <c r="BB25" s="18"/>
      <c r="BC25" s="19"/>
      <c r="BD25" s="19"/>
      <c r="BE25" s="104" t="s">
        <v>22</v>
      </c>
      <c r="BF25" s="21">
        <f>IF(BC25="","",BD25-BC25)</f>
        <v>0</v>
      </c>
      <c r="BG25" s="22">
        <f>IF(BD25="","",MINUTE(BF25)/BB26)</f>
        <v>0</v>
      </c>
      <c r="BH25" s="107">
        <f>IF(BG25="","",IF(BE25=$CH$2,"Erreur",IF(BG25&lt;PARAMETRES!$M$8,"Trop Rapide",IF(AND(BG25&lt;PARAMETRES!$M$7,BG25&gt;=PARAMETRES!$M$8),"Rapide",IF(AND(BG25&lt;PARAMETRES!$M$6,BG25&gt;=PARAMETRES!$M$7),"Correct",IF(AND(BG25&lt;PARAMETRES!$M$5,$K$3&gt;=PARAMETRES!$M$6),"Lent",IF(BG25&gt;PARAMETRES!$M$5,"Trop lent","/")))))))</f>
        <v>0</v>
      </c>
      <c r="BI25" s="106">
        <f>BC25</f>
        <v>0</v>
      </c>
      <c r="BJ25" s="18"/>
      <c r="BK25" s="19"/>
      <c r="BL25" s="19"/>
      <c r="BM25" s="104" t="s">
        <v>22</v>
      </c>
      <c r="BN25" s="21">
        <f>IF(BK25="","",BL25-BK25)</f>
        <v>0</v>
      </c>
      <c r="BO25" s="22">
        <f>IF(BL25="","",MINUTE(BN25)/BJ26)</f>
        <v>0</v>
      </c>
      <c r="BP25" s="107">
        <f>IF(BO25="","",IF(BM25=$BL$2,"Erreur",IF(BO25&lt;PARAMETRES!$M$8,"Trop Rapide",IF(AND(BO25&lt;PARAMETRES!$M$7,BO25&gt;=PARAMETRES!$M$8),"Rapide",IF(AND(BO25&lt;PARAMETRES!$M$6,BO25&gt;=PARAMETRES!$M$7),"Correct",IF(AND(BO25&lt;PARAMETRES!$M$5,$K$3&gt;=PARAMETRES!$M$6),"Lent",IF(BO25&gt;PARAMETRES!$M$5,"Trop lent","/")))))))</f>
        <v>0</v>
      </c>
      <c r="BQ25" s="106">
        <f>BK25</f>
        <v>0</v>
      </c>
      <c r="BR25" s="18"/>
      <c r="BS25" s="19"/>
      <c r="BT25" s="19"/>
      <c r="BU25" s="104" t="s">
        <v>22</v>
      </c>
      <c r="BV25" s="21">
        <f>IF(BS25="","",BT25-BS25)</f>
        <v>0</v>
      </c>
      <c r="BW25" s="22">
        <f>IF(BT25="","",MINUTE(BV25)/BR26)</f>
        <v>0</v>
      </c>
      <c r="BX25" s="107">
        <f>IF(BW25="","",IF(BU25=$BL$2,"Erreur",IF(BW25&lt;PARAMETRES!$M$8,"Trop Rapide",IF(AND(BW25&lt;PARAMETRES!$M$7,BW25&gt;=PARAMETRES!$M$8),"Rapide",IF(AND(BW25&lt;PARAMETRES!$M$6,BW25&gt;=PARAMETRES!$M$7),"Correct",IF(AND(BW25&lt;PARAMETRES!$M$5,$K$3&gt;=PARAMETRES!$M$6),"Lent",IF(BW25&gt;PARAMETRES!$M$5,"Trop lent","/")))))))</f>
        <v>0</v>
      </c>
      <c r="BY25" s="106">
        <f>BS25</f>
        <v>0</v>
      </c>
      <c r="BZ25" s="18"/>
      <c r="CA25" s="19"/>
      <c r="CB25" s="19"/>
      <c r="CC25" s="104" t="s">
        <v>22</v>
      </c>
      <c r="CD25" s="21">
        <f>IF(CA25="","",CB25-CA25)</f>
        <v>0</v>
      </c>
      <c r="CE25" s="22">
        <f>IF(CB25="","",MINUTE(CD25)/BZ26)</f>
        <v>0</v>
      </c>
      <c r="CF25" s="107">
        <f>IF(CE25="","",IF(CC25=$BL$2,"Erreur",IF(CE25&lt;PARAMETRES!$M$8,"Trop Rapide",IF(AND(CE25&lt;PARAMETRES!$M$7,CE25&gt;=PARAMETRES!$M$8),"Rapide",IF(AND(CE25&lt;PARAMETRES!$M$6,CE25&gt;=PARAMETRES!$M$7),"Correct",IF(AND(CE25&lt;PARAMETRES!$M$5,$K$3&gt;=PARAMETRES!$M$6),"Lent",IF(CE25&gt;PARAMETRES!$M$5,"Trop lent","/")))))))</f>
        <v>0</v>
      </c>
      <c r="CG25" s="106">
        <f>CA25</f>
        <v>0</v>
      </c>
    </row>
    <row r="26" spans="1:85" ht="5.25" customHeight="1">
      <c r="A26" s="27"/>
      <c r="B26" s="27"/>
      <c r="C26" s="27"/>
      <c r="D26" s="27"/>
      <c r="E26" s="27"/>
      <c r="F26" s="28" t="e">
        <f>LOOKUP(F25,PARAMETRES!$G$4:$G$23,PARAMETRES!$K$4:$K$23)/1000</f>
        <v>#N/A</v>
      </c>
      <c r="G26" s="29"/>
      <c r="H26" s="29"/>
      <c r="I26" s="28"/>
      <c r="J26" s="29"/>
      <c r="K26" s="30" t="s">
        <v>22</v>
      </c>
      <c r="L26" s="31"/>
      <c r="M26" s="27"/>
      <c r="N26" s="28" t="e">
        <f>LOOKUP(N25,PARAMETRES!$G$4:$G$23,PARAMETRES!$K$4:$K$23)/1000</f>
        <v>#N/A</v>
      </c>
      <c r="O26" s="29"/>
      <c r="P26" s="29"/>
      <c r="Q26" s="28"/>
      <c r="R26" s="29"/>
      <c r="S26" s="30" t="s">
        <v>22</v>
      </c>
      <c r="T26" s="31"/>
      <c r="U26" s="27"/>
      <c r="V26" s="28" t="e">
        <f>LOOKUP(V25,PARAMETRES!$G$4:$G$23,PARAMETRES!$K$4:$K$23)/1000</f>
        <v>#N/A</v>
      </c>
      <c r="W26" s="29"/>
      <c r="X26" s="29"/>
      <c r="Y26" s="28"/>
      <c r="Z26" s="29"/>
      <c r="AA26" s="30" t="s">
        <v>22</v>
      </c>
      <c r="AB26" s="31"/>
      <c r="AC26" s="27"/>
      <c r="AD26" s="28" t="e">
        <f>LOOKUP(AD25,PARAMETRES!$G$4:$G$23,PARAMETRES!$K$4:$K$23)/1000</f>
        <v>#N/A</v>
      </c>
      <c r="AE26" s="29"/>
      <c r="AF26" s="29"/>
      <c r="AG26" s="28"/>
      <c r="AH26" s="29"/>
      <c r="AI26" s="30" t="s">
        <v>22</v>
      </c>
      <c r="AJ26" s="31"/>
      <c r="AK26" s="27"/>
      <c r="AL26" s="28" t="e">
        <f>LOOKUP(AL25,PARAMETRES!$G$4:$G$23,PARAMETRES!$K$4:$K$23)/1000</f>
        <v>#N/A</v>
      </c>
      <c r="AM26" s="29"/>
      <c r="AN26" s="29"/>
      <c r="AO26" s="28"/>
      <c r="AP26" s="29"/>
      <c r="AQ26" s="30" t="s">
        <v>22</v>
      </c>
      <c r="AR26" s="31"/>
      <c r="AS26" s="27"/>
      <c r="AT26" s="28" t="e">
        <f>LOOKUP(AT25,PARAMETRES!$G$4:$G$23,PARAMETRES!$K$4:$K$23)/1000</f>
        <v>#N/A</v>
      </c>
      <c r="AU26" s="29"/>
      <c r="AV26" s="29"/>
      <c r="AW26" s="28"/>
      <c r="AX26" s="29"/>
      <c r="AY26" s="30" t="s">
        <v>22</v>
      </c>
      <c r="AZ26" s="31"/>
      <c r="BA26" s="27"/>
      <c r="BB26" s="28" t="e">
        <f>LOOKUP(BB25,PARAMETRES!$G$4:$G$23,PARAMETRES!$K$4:$K$23)/1000</f>
        <v>#N/A</v>
      </c>
      <c r="BC26" s="29"/>
      <c r="BD26" s="29"/>
      <c r="BE26" s="28"/>
      <c r="BF26" s="29"/>
      <c r="BG26" s="30" t="s">
        <v>22</v>
      </c>
      <c r="BH26" s="31"/>
      <c r="BI26" s="27"/>
      <c r="BJ26" s="28" t="e">
        <f>LOOKUP(BJ25,PARAMETRES!$G$4:$G$23,PARAMETRES!$K$4:$K$23)/1000</f>
        <v>#N/A</v>
      </c>
      <c r="BK26" s="29"/>
      <c r="BL26" s="29"/>
      <c r="BM26" s="28"/>
      <c r="BN26" s="29"/>
      <c r="BO26" s="30" t="s">
        <v>22</v>
      </c>
      <c r="BP26" s="31"/>
      <c r="BQ26" s="27"/>
      <c r="BR26" s="28" t="e">
        <f>LOOKUP(BR25,PARAMETRES!$G$4:$G$23,PARAMETRES!$K$4:$K$23)/1000</f>
        <v>#N/A</v>
      </c>
      <c r="BS26" s="29"/>
      <c r="BT26" s="29"/>
      <c r="BU26" s="28"/>
      <c r="BV26" s="29"/>
      <c r="BW26" s="30" t="s">
        <v>22</v>
      </c>
      <c r="BX26" s="31"/>
      <c r="BY26" s="27"/>
      <c r="BZ26" s="28" t="e">
        <f>LOOKUP(BZ25,PARAMETRES!$G$4:$G$23,PARAMETRES!$K$4:$K$23)/1000</f>
        <v>#N/A</v>
      </c>
      <c r="CA26" s="29"/>
      <c r="CB26" s="29"/>
      <c r="CC26" s="28"/>
      <c r="CD26" s="29"/>
      <c r="CE26" s="30" t="s">
        <v>22</v>
      </c>
      <c r="CF26" s="31"/>
      <c r="CG26" s="27"/>
    </row>
    <row r="27" spans="1:85" ht="27.75" customHeight="1">
      <c r="A27" s="103" t="s">
        <v>64</v>
      </c>
      <c r="B27" s="14">
        <v>13</v>
      </c>
      <c r="C27" s="16">
        <f>IF(B27="","",LOOKUP(B27,PARAMETRES!$A$4:$A$43,PARAMETRES!$B$4:$B$43))</f>
        <v>0</v>
      </c>
      <c r="D27" s="16">
        <f>IF(C27="","",LOOKUP(C27,PARAMETRES!$B$4:$B$43,PARAMETRES!$C$4:$C$43))</f>
        <v>0</v>
      </c>
      <c r="E27" s="17">
        <f>B27</f>
        <v>13</v>
      </c>
      <c r="F27" s="18"/>
      <c r="G27" s="19"/>
      <c r="H27" s="19"/>
      <c r="I27" s="104" t="s">
        <v>22</v>
      </c>
      <c r="J27" s="21">
        <f>IF(G27="","",H27-G27)</f>
        <v>0</v>
      </c>
      <c r="K27" s="22">
        <f>IF(H27="","",MINUTE(J27)/F28)</f>
        <v>0</v>
      </c>
      <c r="L27" s="105">
        <f>IF(K27="","",IF(I27=$CH$2,"Erreur",IF(K27&lt;PARAMETRES!$M$8,"Trop Rapide",IF(AND(K27&lt;PARAMETRES!$M$7,K27&gt;=PARAMETRES!$M$8),"Rapide",IF(AND(K27&lt;PARAMETRES!$M$6,K27&gt;=PARAMETRES!$M$7),"Correct",IF(AND(K27&lt;PARAMETRES!$M$5,$K$3&gt;=PARAMETRES!$M$6),"Lent",IF(K27&gt;PARAMETRES!$M$5,"Trop lent","/")))))))</f>
        <v>0</v>
      </c>
      <c r="M27" s="106">
        <f>G27</f>
        <v>0</v>
      </c>
      <c r="N27" s="18"/>
      <c r="O27" s="19"/>
      <c r="P27" s="19"/>
      <c r="Q27" s="104" t="s">
        <v>22</v>
      </c>
      <c r="R27" s="21">
        <f>IF(O27="","",P27-O27)</f>
        <v>0</v>
      </c>
      <c r="S27" s="22">
        <f>IF(P27="","",MINUTE(R27)/N28)</f>
        <v>0</v>
      </c>
      <c r="T27" s="107">
        <f>IF(S27="","",IF(Q27=$CH$2,"Erreur",IF(S27&lt;PARAMETRES!$M$8,"Trop Rapide",IF(AND(S27&lt;PARAMETRES!$M$7,S27&gt;=PARAMETRES!$M$8),"Rapide",IF(AND(S27&lt;PARAMETRES!$M$6,S27&gt;=PARAMETRES!$M$7),"Correct",IF(AND(S27&lt;PARAMETRES!$M$5,$K$3&gt;=PARAMETRES!$M$6),"Lent",IF(S27&gt;PARAMETRES!$M$5,"Trop lent","/")))))))</f>
        <v>0</v>
      </c>
      <c r="U27" s="106">
        <f>O27</f>
        <v>0</v>
      </c>
      <c r="V27" s="18"/>
      <c r="W27" s="19"/>
      <c r="X27" s="19"/>
      <c r="Y27" s="104" t="s">
        <v>22</v>
      </c>
      <c r="Z27" s="21">
        <f>IF(W27="","",X27-W27)</f>
        <v>0</v>
      </c>
      <c r="AA27" s="22">
        <f>IF(X27="","",MINUTE(Z27)/V28)</f>
        <v>0</v>
      </c>
      <c r="AB27" s="107">
        <f>IF(AA27="","",IF(Y27=$CH$2,"Erreur",IF(AA27&lt;PARAMETRES!$M$8,"Trop Rapide",IF(AND(AA27&lt;PARAMETRES!$M$7,AA27&gt;=PARAMETRES!$M$8),"Rapide",IF(AND(AA27&lt;PARAMETRES!$M$6,AA27&gt;=PARAMETRES!$M$7),"Correct",IF(AND(AA27&lt;PARAMETRES!$M$5,$K$3&gt;=PARAMETRES!$M$6),"Lent",IF(AA27&gt;PARAMETRES!$M$5,"Trop lent","/")))))))</f>
        <v>0</v>
      </c>
      <c r="AC27" s="106">
        <f>W27</f>
        <v>0</v>
      </c>
      <c r="AD27" s="18"/>
      <c r="AE27" s="19"/>
      <c r="AF27" s="19"/>
      <c r="AG27" s="104" t="s">
        <v>22</v>
      </c>
      <c r="AH27" s="21">
        <f>IF(AE27="","",AF27-AE27)</f>
        <v>0</v>
      </c>
      <c r="AI27" s="22">
        <f>IF(AF27="","",MINUTE(AH27)/AD28)</f>
        <v>0</v>
      </c>
      <c r="AJ27" s="107">
        <f>IF(AI27="","",IF(AG27=$CH$2,"Erreur",IF(AI27&lt;PARAMETRES!$M$8,"Trop Rapide",IF(AND(AI27&lt;PARAMETRES!$M$7,AI27&gt;=PARAMETRES!$M$8),"Rapide",IF(AND(AI27&lt;PARAMETRES!$M$6,AI27&gt;=PARAMETRES!$M$7),"Correct",IF(AND(AI27&lt;PARAMETRES!$M$5,$K$3&gt;=PARAMETRES!$M$6),"Lent",IF(AI27&gt;PARAMETRES!$M$5,"Trop lent","/")))))))</f>
        <v>0</v>
      </c>
      <c r="AK27" s="106">
        <f>AE27</f>
        <v>0</v>
      </c>
      <c r="AL27" s="18"/>
      <c r="AM27" s="19"/>
      <c r="AN27" s="19"/>
      <c r="AO27" s="104" t="s">
        <v>22</v>
      </c>
      <c r="AP27" s="21">
        <f>IF(AM27="","",AN27-AM27)</f>
        <v>0</v>
      </c>
      <c r="AQ27" s="22">
        <f>IF(AN27="","",MINUTE(AP27)/AL28)</f>
        <v>0</v>
      </c>
      <c r="AR27" s="107">
        <f>IF(AQ27="","",IF(AO27=$CH$2,"Erreur",IF(AQ27&lt;PARAMETRES!$M$8,"Trop Rapide",IF(AND(AQ27&lt;PARAMETRES!$M$7,AQ27&gt;=PARAMETRES!$M$8),"Rapide",IF(AND(AQ27&lt;PARAMETRES!$M$6,AQ27&gt;=PARAMETRES!$M$7),"Correct",IF(AND(AQ27&lt;PARAMETRES!$M$5,$K$3&gt;=PARAMETRES!$M$6),"Lent",IF(AQ27&gt;PARAMETRES!$M$5,"Trop lent","/")))))))</f>
        <v>0</v>
      </c>
      <c r="AS27" s="106">
        <f>AM27</f>
        <v>0</v>
      </c>
      <c r="AT27" s="18"/>
      <c r="AU27" s="19"/>
      <c r="AV27" s="19"/>
      <c r="AW27" s="104" t="s">
        <v>22</v>
      </c>
      <c r="AX27" s="21">
        <f>IF(AU27="","",AV27-AU27)</f>
        <v>0</v>
      </c>
      <c r="AY27" s="22">
        <f>IF(AV27="","",MINUTE(AX27)/AT28)</f>
        <v>0</v>
      </c>
      <c r="AZ27" s="107">
        <f>IF(AY27="","",IF(AW27=$CH$2,"Erreur",IF(AY27&lt;PARAMETRES!$M$8,"Trop Rapide",IF(AND(AY27&lt;PARAMETRES!$M$7,AY27&gt;=PARAMETRES!$M$8),"Rapide",IF(AND(AY27&lt;PARAMETRES!$M$6,AY27&gt;=PARAMETRES!$M$7),"Correct",IF(AND(AY27&lt;PARAMETRES!$M$5,$K$3&gt;=PARAMETRES!$M$6),"Lent",IF(AY27&gt;PARAMETRES!$M$5,"Trop lent","/")))))))</f>
        <v>0</v>
      </c>
      <c r="BA27" s="106">
        <f>AU27</f>
        <v>0</v>
      </c>
      <c r="BB27" s="18"/>
      <c r="BC27" s="19"/>
      <c r="BD27" s="19"/>
      <c r="BE27" s="104" t="s">
        <v>22</v>
      </c>
      <c r="BF27" s="21">
        <f>IF(BC27="","",BD27-BC27)</f>
        <v>0</v>
      </c>
      <c r="BG27" s="22">
        <f>IF(BD27="","",MINUTE(BF27)/BB28)</f>
        <v>0</v>
      </c>
      <c r="BH27" s="107">
        <f>IF(BG27="","",IF(BE27=$CH$2,"Erreur",IF(BG27&lt;PARAMETRES!$M$8,"Trop Rapide",IF(AND(BG27&lt;PARAMETRES!$M$7,BG27&gt;=PARAMETRES!$M$8),"Rapide",IF(AND(BG27&lt;PARAMETRES!$M$6,BG27&gt;=PARAMETRES!$M$7),"Correct",IF(AND(BG27&lt;PARAMETRES!$M$5,$K$3&gt;=PARAMETRES!$M$6),"Lent",IF(BG27&gt;PARAMETRES!$M$5,"Trop lent","/")))))))</f>
        <v>0</v>
      </c>
      <c r="BI27" s="106">
        <f>BC27</f>
        <v>0</v>
      </c>
      <c r="BJ27" s="18"/>
      <c r="BK27" s="19"/>
      <c r="BL27" s="19"/>
      <c r="BM27" s="104" t="s">
        <v>22</v>
      </c>
      <c r="BN27" s="21">
        <f>IF(BK27="","",BL27-BK27)</f>
        <v>0</v>
      </c>
      <c r="BO27" s="22">
        <f>IF(BL27="","",MINUTE(BN27)/BJ28)</f>
        <v>0</v>
      </c>
      <c r="BP27" s="107">
        <f>IF(BO27="","",IF(BM27=$BL$2,"Erreur",IF(BO27&lt;PARAMETRES!$M$8,"Trop Rapide",IF(AND(BO27&lt;PARAMETRES!$M$7,BO27&gt;=PARAMETRES!$M$8),"Rapide",IF(AND(BO27&lt;PARAMETRES!$M$6,BO27&gt;=PARAMETRES!$M$7),"Correct",IF(AND(BO27&lt;PARAMETRES!$M$5,$K$3&gt;=PARAMETRES!$M$6),"Lent",IF(BO27&gt;PARAMETRES!$M$5,"Trop lent","/")))))))</f>
        <v>0</v>
      </c>
      <c r="BQ27" s="106">
        <f>BK27</f>
        <v>0</v>
      </c>
      <c r="BR27" s="18"/>
      <c r="BS27" s="19"/>
      <c r="BT27" s="19"/>
      <c r="BU27" s="104" t="s">
        <v>22</v>
      </c>
      <c r="BV27" s="21">
        <f>IF(BS27="","",BT27-BS27)</f>
        <v>0</v>
      </c>
      <c r="BW27" s="22">
        <f>IF(BT27="","",MINUTE(BV27)/BR28)</f>
        <v>0</v>
      </c>
      <c r="BX27" s="107">
        <f>IF(BW27="","",IF(BU27=$BL$2,"Erreur",IF(BW27&lt;PARAMETRES!$M$8,"Trop Rapide",IF(AND(BW27&lt;PARAMETRES!$M$7,BW27&gt;=PARAMETRES!$M$8),"Rapide",IF(AND(BW27&lt;PARAMETRES!$M$6,BW27&gt;=PARAMETRES!$M$7),"Correct",IF(AND(BW27&lt;PARAMETRES!$M$5,$K$3&gt;=PARAMETRES!$M$6),"Lent",IF(BW27&gt;PARAMETRES!$M$5,"Trop lent","/")))))))</f>
        <v>0</v>
      </c>
      <c r="BY27" s="106">
        <f>BS27</f>
        <v>0</v>
      </c>
      <c r="BZ27" s="18"/>
      <c r="CA27" s="19"/>
      <c r="CB27" s="19"/>
      <c r="CC27" s="104" t="s">
        <v>22</v>
      </c>
      <c r="CD27" s="21">
        <f>IF(CA27="","",CB27-CA27)</f>
        <v>0</v>
      </c>
      <c r="CE27" s="22">
        <f>IF(CB27="","",MINUTE(CD27)/BZ28)</f>
        <v>0</v>
      </c>
      <c r="CF27" s="107">
        <f>IF(CE27="","",IF(CC27=$BL$2,"Erreur",IF(CE27&lt;PARAMETRES!$M$8,"Trop Rapide",IF(AND(CE27&lt;PARAMETRES!$M$7,CE27&gt;=PARAMETRES!$M$8),"Rapide",IF(AND(CE27&lt;PARAMETRES!$M$6,CE27&gt;=PARAMETRES!$M$7),"Correct",IF(AND(CE27&lt;PARAMETRES!$M$5,$K$3&gt;=PARAMETRES!$M$6),"Lent",IF(CE27&gt;PARAMETRES!$M$5,"Trop lent","/")))))))</f>
        <v>0</v>
      </c>
      <c r="CG27" s="106">
        <f>CA27</f>
        <v>0</v>
      </c>
    </row>
    <row r="28" spans="1:85" ht="5.25" customHeight="1">
      <c r="A28" s="27"/>
      <c r="B28" s="27"/>
      <c r="C28" s="27"/>
      <c r="D28" s="27"/>
      <c r="E28" s="27"/>
      <c r="F28" s="28" t="e">
        <f>LOOKUP(F27,PARAMETRES!$G$4:$G$23,PARAMETRES!$K$4:$K$23)/1000</f>
        <v>#N/A</v>
      </c>
      <c r="G28" s="29"/>
      <c r="H28" s="29"/>
      <c r="I28" s="28"/>
      <c r="J28" s="29"/>
      <c r="K28" s="30" t="s">
        <v>22</v>
      </c>
      <c r="L28" s="31"/>
      <c r="M28" s="27"/>
      <c r="N28" s="28" t="e">
        <f>LOOKUP(N27,PARAMETRES!$G$4:$G$23,PARAMETRES!$K$4:$K$23)/1000</f>
        <v>#N/A</v>
      </c>
      <c r="O28" s="29"/>
      <c r="P28" s="29"/>
      <c r="Q28" s="28"/>
      <c r="R28" s="29"/>
      <c r="S28" s="30" t="s">
        <v>22</v>
      </c>
      <c r="T28" s="31"/>
      <c r="U28" s="27"/>
      <c r="V28" s="28" t="e">
        <f>LOOKUP(V27,PARAMETRES!$G$4:$G$23,PARAMETRES!$K$4:$K$23)/1000</f>
        <v>#N/A</v>
      </c>
      <c r="W28" s="29"/>
      <c r="X28" s="29"/>
      <c r="Y28" s="28"/>
      <c r="Z28" s="29"/>
      <c r="AA28" s="30" t="s">
        <v>22</v>
      </c>
      <c r="AB28" s="31"/>
      <c r="AC28" s="27"/>
      <c r="AD28" s="28" t="e">
        <f>LOOKUP(AD27,PARAMETRES!$G$4:$G$23,PARAMETRES!$K$4:$K$23)/1000</f>
        <v>#N/A</v>
      </c>
      <c r="AE28" s="29"/>
      <c r="AF28" s="29"/>
      <c r="AG28" s="28"/>
      <c r="AH28" s="29"/>
      <c r="AI28" s="30" t="s">
        <v>22</v>
      </c>
      <c r="AJ28" s="31"/>
      <c r="AK28" s="27"/>
      <c r="AL28" s="28" t="e">
        <f>LOOKUP(AL27,PARAMETRES!$G$4:$G$23,PARAMETRES!$K$4:$K$23)/1000</f>
        <v>#N/A</v>
      </c>
      <c r="AM28" s="29"/>
      <c r="AN28" s="29"/>
      <c r="AO28" s="28"/>
      <c r="AP28" s="29"/>
      <c r="AQ28" s="30" t="s">
        <v>22</v>
      </c>
      <c r="AR28" s="31"/>
      <c r="AS28" s="27"/>
      <c r="AT28" s="28" t="e">
        <f>LOOKUP(AT27,PARAMETRES!$G$4:$G$23,PARAMETRES!$K$4:$K$23)/1000</f>
        <v>#N/A</v>
      </c>
      <c r="AU28" s="29"/>
      <c r="AV28" s="29"/>
      <c r="AW28" s="28"/>
      <c r="AX28" s="29"/>
      <c r="AY28" s="30" t="s">
        <v>22</v>
      </c>
      <c r="AZ28" s="31"/>
      <c r="BA28" s="27"/>
      <c r="BB28" s="28" t="e">
        <f>LOOKUP(BB27,PARAMETRES!$G$4:$G$23,PARAMETRES!$K$4:$K$23)/1000</f>
        <v>#N/A</v>
      </c>
      <c r="BC28" s="29"/>
      <c r="BD28" s="29"/>
      <c r="BE28" s="28"/>
      <c r="BF28" s="29"/>
      <c r="BG28" s="30" t="s">
        <v>22</v>
      </c>
      <c r="BH28" s="31"/>
      <c r="BI28" s="27"/>
      <c r="BJ28" s="28" t="e">
        <f>LOOKUP(BJ27,PARAMETRES!$G$4:$G$23,PARAMETRES!$K$4:$K$23)/1000</f>
        <v>#N/A</v>
      </c>
      <c r="BK28" s="29"/>
      <c r="BL28" s="29"/>
      <c r="BM28" s="28"/>
      <c r="BN28" s="29"/>
      <c r="BO28" s="30" t="s">
        <v>22</v>
      </c>
      <c r="BP28" s="31"/>
      <c r="BQ28" s="27"/>
      <c r="BR28" s="28" t="e">
        <f>LOOKUP(BR27,PARAMETRES!$G$4:$G$23,PARAMETRES!$K$4:$K$23)/1000</f>
        <v>#N/A</v>
      </c>
      <c r="BS28" s="29"/>
      <c r="BT28" s="29"/>
      <c r="BU28" s="28"/>
      <c r="BV28" s="29"/>
      <c r="BW28" s="30" t="s">
        <v>22</v>
      </c>
      <c r="BX28" s="31"/>
      <c r="BY28" s="27"/>
      <c r="BZ28" s="28" t="e">
        <f>LOOKUP(BZ27,PARAMETRES!$G$4:$G$23,PARAMETRES!$K$4:$K$23)/1000</f>
        <v>#N/A</v>
      </c>
      <c r="CA28" s="29"/>
      <c r="CB28" s="29"/>
      <c r="CC28" s="28"/>
      <c r="CD28" s="29"/>
      <c r="CE28" s="30" t="s">
        <v>22</v>
      </c>
      <c r="CF28" s="31"/>
      <c r="CG28" s="27"/>
    </row>
    <row r="29" spans="1:85" ht="27.75" customHeight="1">
      <c r="A29" s="103" t="s">
        <v>64</v>
      </c>
      <c r="B29" s="14">
        <v>14</v>
      </c>
      <c r="C29" s="16">
        <f>IF(B29="","",LOOKUP(B29,PARAMETRES!$A$4:$A$43,PARAMETRES!$B$4:$B$43))</f>
        <v>0</v>
      </c>
      <c r="D29" s="16">
        <f>IF(C29="","",LOOKUP(C29,PARAMETRES!$B$4:$B$43,PARAMETRES!$C$4:$C$43))</f>
        <v>0</v>
      </c>
      <c r="E29" s="17">
        <f>B29</f>
        <v>14</v>
      </c>
      <c r="F29" s="18"/>
      <c r="G29" s="19"/>
      <c r="H29" s="19"/>
      <c r="I29" s="104" t="s">
        <v>22</v>
      </c>
      <c r="J29" s="21">
        <f>IF(G29="","",H29-G29)</f>
        <v>0</v>
      </c>
      <c r="K29" s="22">
        <f>IF(H29="","",MINUTE(J29)/F30)</f>
        <v>0</v>
      </c>
      <c r="L29" s="105">
        <f>IF(K29="","",IF(I29=$CH$2,"Erreur",IF(K29&lt;PARAMETRES!$M$8,"Trop Rapide",IF(AND(K29&lt;PARAMETRES!$M$7,K29&gt;=PARAMETRES!$M$8),"Rapide",IF(AND(K29&lt;PARAMETRES!$M$6,K29&gt;=PARAMETRES!$M$7),"Correct",IF(AND(K29&lt;PARAMETRES!$M$5,$K$3&gt;=PARAMETRES!$M$6),"Lent",IF(K29&gt;PARAMETRES!$M$5,"Trop lent","/")))))))</f>
        <v>0</v>
      </c>
      <c r="M29" s="106">
        <f>G29</f>
        <v>0</v>
      </c>
      <c r="N29" s="18"/>
      <c r="O29" s="19"/>
      <c r="P29" s="19"/>
      <c r="Q29" s="104" t="s">
        <v>22</v>
      </c>
      <c r="R29" s="21">
        <f>IF(O29="","",P29-O29)</f>
        <v>0</v>
      </c>
      <c r="S29" s="22">
        <f>IF(P29="","",MINUTE(R29)/N30)</f>
        <v>0</v>
      </c>
      <c r="T29" s="107">
        <f>IF(S29="","",IF(Q29=$CH$2,"Erreur",IF(S29&lt;PARAMETRES!$M$8,"Trop Rapide",IF(AND(S29&lt;PARAMETRES!$M$7,S29&gt;=PARAMETRES!$M$8),"Rapide",IF(AND(S29&lt;PARAMETRES!$M$6,S29&gt;=PARAMETRES!$M$7),"Correct",IF(AND(S29&lt;PARAMETRES!$M$5,$K$3&gt;=PARAMETRES!$M$6),"Lent",IF(S29&gt;PARAMETRES!$M$5,"Trop lent","/")))))))</f>
        <v>0</v>
      </c>
      <c r="U29" s="106">
        <f>O29</f>
        <v>0</v>
      </c>
      <c r="V29" s="18"/>
      <c r="W29" s="19"/>
      <c r="X29" s="19"/>
      <c r="Y29" s="104" t="s">
        <v>22</v>
      </c>
      <c r="Z29" s="21">
        <f>IF(W29="","",X29-W29)</f>
        <v>0</v>
      </c>
      <c r="AA29" s="22">
        <f>IF(X29="","",MINUTE(Z29)/V30)</f>
        <v>0</v>
      </c>
      <c r="AB29" s="107">
        <f>IF(AA29="","",IF(Y29=$CH$2,"Erreur",IF(AA29&lt;PARAMETRES!$M$8,"Trop Rapide",IF(AND(AA29&lt;PARAMETRES!$M$7,AA29&gt;=PARAMETRES!$M$8),"Rapide",IF(AND(AA29&lt;PARAMETRES!$M$6,AA29&gt;=PARAMETRES!$M$7),"Correct",IF(AND(AA29&lt;PARAMETRES!$M$5,$K$3&gt;=PARAMETRES!$M$6),"Lent",IF(AA29&gt;PARAMETRES!$M$5,"Trop lent","/")))))))</f>
        <v>0</v>
      </c>
      <c r="AC29" s="106">
        <f>W29</f>
        <v>0</v>
      </c>
      <c r="AD29" s="18"/>
      <c r="AE29" s="19"/>
      <c r="AF29" s="19"/>
      <c r="AG29" s="104" t="s">
        <v>22</v>
      </c>
      <c r="AH29" s="21">
        <f>IF(AE29="","",AF29-AE29)</f>
        <v>0</v>
      </c>
      <c r="AI29" s="22">
        <f>IF(AF29="","",MINUTE(AH29)/AD30)</f>
        <v>0</v>
      </c>
      <c r="AJ29" s="107">
        <f>IF(AI29="","",IF(AG29=$CH$2,"Erreur",IF(AI29&lt;PARAMETRES!$M$8,"Trop Rapide",IF(AND(AI29&lt;PARAMETRES!$M$7,AI29&gt;=PARAMETRES!$M$8),"Rapide",IF(AND(AI29&lt;PARAMETRES!$M$6,AI29&gt;=PARAMETRES!$M$7),"Correct",IF(AND(AI29&lt;PARAMETRES!$M$5,$K$3&gt;=PARAMETRES!$M$6),"Lent",IF(AI29&gt;PARAMETRES!$M$5,"Trop lent","/")))))))</f>
        <v>0</v>
      </c>
      <c r="AK29" s="106">
        <f>AE29</f>
        <v>0</v>
      </c>
      <c r="AL29" s="18"/>
      <c r="AM29" s="19"/>
      <c r="AN29" s="19"/>
      <c r="AO29" s="104" t="s">
        <v>22</v>
      </c>
      <c r="AP29" s="21">
        <f>IF(AM29="","",AN29-AM29)</f>
        <v>0</v>
      </c>
      <c r="AQ29" s="22">
        <f>IF(AN29="","",MINUTE(AP29)/AL30)</f>
        <v>0</v>
      </c>
      <c r="AR29" s="107">
        <f>IF(AQ29="","",IF(AO29=$CH$2,"Erreur",IF(AQ29&lt;PARAMETRES!$M$8,"Trop Rapide",IF(AND(AQ29&lt;PARAMETRES!$M$7,AQ29&gt;=PARAMETRES!$M$8),"Rapide",IF(AND(AQ29&lt;PARAMETRES!$M$6,AQ29&gt;=PARAMETRES!$M$7),"Correct",IF(AND(AQ29&lt;PARAMETRES!$M$5,$K$3&gt;=PARAMETRES!$M$6),"Lent",IF(AQ29&gt;PARAMETRES!$M$5,"Trop lent","/")))))))</f>
        <v>0</v>
      </c>
      <c r="AS29" s="106">
        <f>AM29</f>
        <v>0</v>
      </c>
      <c r="AT29" s="18"/>
      <c r="AU29" s="19"/>
      <c r="AV29" s="19"/>
      <c r="AW29" s="104" t="s">
        <v>22</v>
      </c>
      <c r="AX29" s="21">
        <f>IF(AU29="","",AV29-AU29)</f>
        <v>0</v>
      </c>
      <c r="AY29" s="22">
        <f>IF(AV29="","",MINUTE(AX29)/AT30)</f>
        <v>0</v>
      </c>
      <c r="AZ29" s="107">
        <f>IF(AY29="","",IF(AW29=$CH$2,"Erreur",IF(AY29&lt;PARAMETRES!$M$8,"Trop Rapide",IF(AND(AY29&lt;PARAMETRES!$M$7,AY29&gt;=PARAMETRES!$M$8),"Rapide",IF(AND(AY29&lt;PARAMETRES!$M$6,AY29&gt;=PARAMETRES!$M$7),"Correct",IF(AND(AY29&lt;PARAMETRES!$M$5,$K$3&gt;=PARAMETRES!$M$6),"Lent",IF(AY29&gt;PARAMETRES!$M$5,"Trop lent","/")))))))</f>
        <v>0</v>
      </c>
      <c r="BA29" s="106">
        <f>AU29</f>
        <v>0</v>
      </c>
      <c r="BB29" s="18"/>
      <c r="BC29" s="19"/>
      <c r="BD29" s="19"/>
      <c r="BE29" s="104" t="s">
        <v>22</v>
      </c>
      <c r="BF29" s="21">
        <f>IF(BC29="","",BD29-BC29)</f>
        <v>0</v>
      </c>
      <c r="BG29" s="22">
        <f>IF(BD29="","",MINUTE(BF29)/BB30)</f>
        <v>0</v>
      </c>
      <c r="BH29" s="107">
        <f>IF(BG29="","",IF(BE29=$CH$2,"Erreur",IF(BG29&lt;PARAMETRES!$M$8,"Trop Rapide",IF(AND(BG29&lt;PARAMETRES!$M$7,BG29&gt;=PARAMETRES!$M$8),"Rapide",IF(AND(BG29&lt;PARAMETRES!$M$6,BG29&gt;=PARAMETRES!$M$7),"Correct",IF(AND(BG29&lt;PARAMETRES!$M$5,$K$3&gt;=PARAMETRES!$M$6),"Lent",IF(BG29&gt;PARAMETRES!$M$5,"Trop lent","/")))))))</f>
        <v>0</v>
      </c>
      <c r="BI29" s="106">
        <f>BC29</f>
        <v>0</v>
      </c>
      <c r="BJ29" s="18"/>
      <c r="BK29" s="19"/>
      <c r="BL29" s="19"/>
      <c r="BM29" s="104" t="s">
        <v>22</v>
      </c>
      <c r="BN29" s="21">
        <f>IF(BK29="","",BL29-BK29)</f>
        <v>0</v>
      </c>
      <c r="BO29" s="22">
        <f>IF(BL29="","",MINUTE(BN29)/BJ30)</f>
        <v>0</v>
      </c>
      <c r="BP29" s="107">
        <f>IF(BO29="","",IF(BM29=$BL$2,"Erreur",IF(BO29&lt;PARAMETRES!$M$8,"Trop Rapide",IF(AND(BO29&lt;PARAMETRES!$M$7,BO29&gt;=PARAMETRES!$M$8),"Rapide",IF(AND(BO29&lt;PARAMETRES!$M$6,BO29&gt;=PARAMETRES!$M$7),"Correct",IF(AND(BO29&lt;PARAMETRES!$M$5,$K$3&gt;=PARAMETRES!$M$6),"Lent",IF(BO29&gt;PARAMETRES!$M$5,"Trop lent","/")))))))</f>
        <v>0</v>
      </c>
      <c r="BQ29" s="106">
        <f>BK29</f>
        <v>0</v>
      </c>
      <c r="BR29" s="18"/>
      <c r="BS29" s="19"/>
      <c r="BT29" s="19"/>
      <c r="BU29" s="104" t="s">
        <v>22</v>
      </c>
      <c r="BV29" s="21">
        <f>IF(BS29="","",BT29-BS29)</f>
        <v>0</v>
      </c>
      <c r="BW29" s="22">
        <f>IF(BT29="","",MINUTE(BV29)/BR30)</f>
        <v>0</v>
      </c>
      <c r="BX29" s="107">
        <f>IF(BW29="","",IF(BU29=$BL$2,"Erreur",IF(BW29&lt;PARAMETRES!$M$8,"Trop Rapide",IF(AND(BW29&lt;PARAMETRES!$M$7,BW29&gt;=PARAMETRES!$M$8),"Rapide",IF(AND(BW29&lt;PARAMETRES!$M$6,BW29&gt;=PARAMETRES!$M$7),"Correct",IF(AND(BW29&lt;PARAMETRES!$M$5,$K$3&gt;=PARAMETRES!$M$6),"Lent",IF(BW29&gt;PARAMETRES!$M$5,"Trop lent","/")))))))</f>
        <v>0</v>
      </c>
      <c r="BY29" s="106">
        <f>BS29</f>
        <v>0</v>
      </c>
      <c r="BZ29" s="18"/>
      <c r="CA29" s="19"/>
      <c r="CB29" s="19"/>
      <c r="CC29" s="104" t="s">
        <v>22</v>
      </c>
      <c r="CD29" s="21">
        <f>IF(CA29="","",CB29-CA29)</f>
        <v>0</v>
      </c>
      <c r="CE29" s="22">
        <f>IF(CB29="","",MINUTE(CD29)/BZ30)</f>
        <v>0</v>
      </c>
      <c r="CF29" s="107">
        <f>IF(CE29="","",IF(CC29=$BL$2,"Erreur",IF(CE29&lt;PARAMETRES!$M$8,"Trop Rapide",IF(AND(CE29&lt;PARAMETRES!$M$7,CE29&gt;=PARAMETRES!$M$8),"Rapide",IF(AND(CE29&lt;PARAMETRES!$M$6,CE29&gt;=PARAMETRES!$M$7),"Correct",IF(AND(CE29&lt;PARAMETRES!$M$5,$K$3&gt;=PARAMETRES!$M$6),"Lent",IF(CE29&gt;PARAMETRES!$M$5,"Trop lent","/")))))))</f>
        <v>0</v>
      </c>
      <c r="CG29" s="106">
        <f>CA29</f>
        <v>0</v>
      </c>
    </row>
    <row r="30" spans="1:85" ht="5.25" customHeight="1">
      <c r="A30" s="27"/>
      <c r="B30" s="27"/>
      <c r="C30" s="27"/>
      <c r="D30" s="27"/>
      <c r="E30" s="27"/>
      <c r="F30" s="28" t="e">
        <f>LOOKUP(F29,PARAMETRES!$G$4:$G$23,PARAMETRES!$K$4:$K$23)/1000</f>
        <v>#N/A</v>
      </c>
      <c r="G30" s="29"/>
      <c r="H30" s="29"/>
      <c r="I30" s="28"/>
      <c r="J30" s="29"/>
      <c r="K30" s="30" t="s">
        <v>22</v>
      </c>
      <c r="L30" s="31"/>
      <c r="M30" s="27"/>
      <c r="N30" s="28" t="e">
        <f>LOOKUP(N29,PARAMETRES!$G$4:$G$23,PARAMETRES!$K$4:$K$23)/1000</f>
        <v>#N/A</v>
      </c>
      <c r="O30" s="29"/>
      <c r="P30" s="29"/>
      <c r="Q30" s="28"/>
      <c r="R30" s="29"/>
      <c r="S30" s="30" t="s">
        <v>22</v>
      </c>
      <c r="T30" s="31"/>
      <c r="U30" s="27"/>
      <c r="V30" s="28" t="e">
        <f>LOOKUP(V29,PARAMETRES!$G$4:$G$23,PARAMETRES!$K$4:$K$23)/1000</f>
        <v>#N/A</v>
      </c>
      <c r="W30" s="29"/>
      <c r="X30" s="29"/>
      <c r="Y30" s="28"/>
      <c r="Z30" s="29"/>
      <c r="AA30" s="30" t="s">
        <v>22</v>
      </c>
      <c r="AB30" s="31"/>
      <c r="AC30" s="27"/>
      <c r="AD30" s="28" t="e">
        <f>LOOKUP(AD29,PARAMETRES!$G$4:$G$23,PARAMETRES!$K$4:$K$23)/1000</f>
        <v>#N/A</v>
      </c>
      <c r="AE30" s="29"/>
      <c r="AF30" s="29"/>
      <c r="AG30" s="28"/>
      <c r="AH30" s="29"/>
      <c r="AI30" s="30" t="s">
        <v>22</v>
      </c>
      <c r="AJ30" s="31"/>
      <c r="AK30" s="27"/>
      <c r="AL30" s="28" t="e">
        <f>LOOKUP(AL29,PARAMETRES!$G$4:$G$23,PARAMETRES!$K$4:$K$23)/1000</f>
        <v>#N/A</v>
      </c>
      <c r="AM30" s="29"/>
      <c r="AN30" s="29"/>
      <c r="AO30" s="28"/>
      <c r="AP30" s="29"/>
      <c r="AQ30" s="30" t="s">
        <v>22</v>
      </c>
      <c r="AR30" s="31"/>
      <c r="AS30" s="27"/>
      <c r="AT30" s="28" t="e">
        <f>LOOKUP(AT29,PARAMETRES!$G$4:$G$23,PARAMETRES!$K$4:$K$23)/1000</f>
        <v>#N/A</v>
      </c>
      <c r="AU30" s="29"/>
      <c r="AV30" s="29"/>
      <c r="AW30" s="28"/>
      <c r="AX30" s="29"/>
      <c r="AY30" s="30" t="s">
        <v>22</v>
      </c>
      <c r="AZ30" s="31"/>
      <c r="BA30" s="27"/>
      <c r="BB30" s="28" t="e">
        <f>LOOKUP(BB29,PARAMETRES!$G$4:$G$23,PARAMETRES!$K$4:$K$23)/1000</f>
        <v>#N/A</v>
      </c>
      <c r="BC30" s="29"/>
      <c r="BD30" s="29"/>
      <c r="BE30" s="28"/>
      <c r="BF30" s="29"/>
      <c r="BG30" s="30" t="s">
        <v>22</v>
      </c>
      <c r="BH30" s="31"/>
      <c r="BI30" s="27"/>
      <c r="BJ30" s="28" t="e">
        <f>LOOKUP(BJ29,PARAMETRES!$G$4:$G$23,PARAMETRES!$K$4:$K$23)/1000</f>
        <v>#N/A</v>
      </c>
      <c r="BK30" s="29"/>
      <c r="BL30" s="29"/>
      <c r="BM30" s="28"/>
      <c r="BN30" s="29"/>
      <c r="BO30" s="30" t="s">
        <v>22</v>
      </c>
      <c r="BP30" s="31"/>
      <c r="BQ30" s="27"/>
      <c r="BR30" s="28" t="e">
        <f>LOOKUP(BR29,PARAMETRES!$G$4:$G$23,PARAMETRES!$K$4:$K$23)/1000</f>
        <v>#N/A</v>
      </c>
      <c r="BS30" s="29"/>
      <c r="BT30" s="29"/>
      <c r="BU30" s="28"/>
      <c r="BV30" s="29"/>
      <c r="BW30" s="30" t="s">
        <v>22</v>
      </c>
      <c r="BX30" s="31"/>
      <c r="BY30" s="27"/>
      <c r="BZ30" s="28" t="e">
        <f>LOOKUP(BZ29,PARAMETRES!$G$4:$G$23,PARAMETRES!$K$4:$K$23)/1000</f>
        <v>#N/A</v>
      </c>
      <c r="CA30" s="29"/>
      <c r="CB30" s="29"/>
      <c r="CC30" s="28"/>
      <c r="CD30" s="29"/>
      <c r="CE30" s="30" t="s">
        <v>22</v>
      </c>
      <c r="CF30" s="31"/>
      <c r="CG30" s="27"/>
    </row>
    <row r="31" spans="1:85" ht="27.75" customHeight="1">
      <c r="A31" s="103" t="s">
        <v>64</v>
      </c>
      <c r="B31" s="14">
        <v>15</v>
      </c>
      <c r="C31" s="16">
        <f>IF(B31="","",LOOKUP(B31,PARAMETRES!$A$4:$A$43,PARAMETRES!$B$4:$B$43))</f>
        <v>0</v>
      </c>
      <c r="D31" s="16">
        <f>IF(C31="","",LOOKUP(C31,PARAMETRES!$B$4:$B$43,PARAMETRES!$C$4:$C$43))</f>
        <v>0</v>
      </c>
      <c r="E31" s="17">
        <f>B31</f>
        <v>15</v>
      </c>
      <c r="F31" s="18"/>
      <c r="G31" s="19"/>
      <c r="H31" s="19"/>
      <c r="I31" s="104" t="s">
        <v>22</v>
      </c>
      <c r="J31" s="21">
        <f>IF(G31="","",H31-G31)</f>
        <v>0</v>
      </c>
      <c r="K31" s="22">
        <f>IF(H31="","",MINUTE(J31)/F32)</f>
        <v>0</v>
      </c>
      <c r="L31" s="105">
        <f>IF(K31="","",IF(I31=$CH$2,"Erreur",IF(K31&lt;PARAMETRES!$M$8,"Trop Rapide",IF(AND(K31&lt;PARAMETRES!$M$7,K31&gt;=PARAMETRES!$M$8),"Rapide",IF(AND(K31&lt;PARAMETRES!$M$6,K31&gt;=PARAMETRES!$M$7),"Correct",IF(AND(K31&lt;PARAMETRES!$M$5,$K$3&gt;=PARAMETRES!$M$6),"Lent",IF(K31&gt;PARAMETRES!$M$5,"Trop lent","/")))))))</f>
        <v>0</v>
      </c>
      <c r="M31" s="106">
        <f>G31</f>
        <v>0</v>
      </c>
      <c r="N31" s="18"/>
      <c r="O31" s="19"/>
      <c r="P31" s="19"/>
      <c r="Q31" s="104" t="s">
        <v>22</v>
      </c>
      <c r="R31" s="21">
        <f>IF(O31="","",P31-O31)</f>
        <v>0</v>
      </c>
      <c r="S31" s="22">
        <f>IF(P31="","",MINUTE(R31)/N32)</f>
        <v>0</v>
      </c>
      <c r="T31" s="107">
        <f>IF(S31="","",IF(Q31=$CH$2,"Erreur",IF(S31&lt;PARAMETRES!$M$8,"Trop Rapide",IF(AND(S31&lt;PARAMETRES!$M$7,S31&gt;=PARAMETRES!$M$8),"Rapide",IF(AND(S31&lt;PARAMETRES!$M$6,S31&gt;=PARAMETRES!$M$7),"Correct",IF(AND(S31&lt;PARAMETRES!$M$5,$K$3&gt;=PARAMETRES!$M$6),"Lent",IF(S31&gt;PARAMETRES!$M$5,"Trop lent","/")))))))</f>
        <v>0</v>
      </c>
      <c r="U31" s="106">
        <f>O31</f>
        <v>0</v>
      </c>
      <c r="V31" s="18"/>
      <c r="W31" s="19"/>
      <c r="X31" s="19"/>
      <c r="Y31" s="104" t="s">
        <v>22</v>
      </c>
      <c r="Z31" s="21">
        <f>IF(W31="","",X31-W31)</f>
        <v>0</v>
      </c>
      <c r="AA31" s="22">
        <f>IF(X31="","",MINUTE(Z31)/V32)</f>
        <v>0</v>
      </c>
      <c r="AB31" s="107">
        <f>IF(AA31="","",IF(Y31=$CH$2,"Erreur",IF(AA31&lt;PARAMETRES!$M$8,"Trop Rapide",IF(AND(AA31&lt;PARAMETRES!$M$7,AA31&gt;=PARAMETRES!$M$8),"Rapide",IF(AND(AA31&lt;PARAMETRES!$M$6,AA31&gt;=PARAMETRES!$M$7),"Correct",IF(AND(AA31&lt;PARAMETRES!$M$5,$K$3&gt;=PARAMETRES!$M$6),"Lent",IF(AA31&gt;PARAMETRES!$M$5,"Trop lent","/")))))))</f>
        <v>0</v>
      </c>
      <c r="AC31" s="106">
        <f>W31</f>
        <v>0</v>
      </c>
      <c r="AD31" s="18"/>
      <c r="AE31" s="19"/>
      <c r="AF31" s="19"/>
      <c r="AG31" s="104" t="s">
        <v>22</v>
      </c>
      <c r="AH31" s="21">
        <f>IF(AE31="","",AF31-AE31)</f>
        <v>0</v>
      </c>
      <c r="AI31" s="22">
        <f>IF(AF31="","",MINUTE(AH31)/AD32)</f>
        <v>0</v>
      </c>
      <c r="AJ31" s="107">
        <f>IF(AI31="","",IF(AG31=$CH$2,"Erreur",IF(AI31&lt;PARAMETRES!$M$8,"Trop Rapide",IF(AND(AI31&lt;PARAMETRES!$M$7,AI31&gt;=PARAMETRES!$M$8),"Rapide",IF(AND(AI31&lt;PARAMETRES!$M$6,AI31&gt;=PARAMETRES!$M$7),"Correct",IF(AND(AI31&lt;PARAMETRES!$M$5,$K$3&gt;=PARAMETRES!$M$6),"Lent",IF(AI31&gt;PARAMETRES!$M$5,"Trop lent","/")))))))</f>
        <v>0</v>
      </c>
      <c r="AK31" s="106">
        <f>AE31</f>
        <v>0</v>
      </c>
      <c r="AL31" s="18"/>
      <c r="AM31" s="19"/>
      <c r="AN31" s="19"/>
      <c r="AO31" s="104" t="s">
        <v>22</v>
      </c>
      <c r="AP31" s="21">
        <f>IF(AM31="","",AN31-AM31)</f>
        <v>0</v>
      </c>
      <c r="AQ31" s="22">
        <f>IF(AN31="","",MINUTE(AP31)/AL32)</f>
        <v>0</v>
      </c>
      <c r="AR31" s="107">
        <f>IF(AQ31="","",IF(AO31=$CH$2,"Erreur",IF(AQ31&lt;PARAMETRES!$M$8,"Trop Rapide",IF(AND(AQ31&lt;PARAMETRES!$M$7,AQ31&gt;=PARAMETRES!$M$8),"Rapide",IF(AND(AQ31&lt;PARAMETRES!$M$6,AQ31&gt;=PARAMETRES!$M$7),"Correct",IF(AND(AQ31&lt;PARAMETRES!$M$5,$K$3&gt;=PARAMETRES!$M$6),"Lent",IF(AQ31&gt;PARAMETRES!$M$5,"Trop lent","/")))))))</f>
        <v>0</v>
      </c>
      <c r="AS31" s="106">
        <f>AM31</f>
        <v>0</v>
      </c>
      <c r="AT31" s="18"/>
      <c r="AU31" s="19"/>
      <c r="AV31" s="19"/>
      <c r="AW31" s="104" t="s">
        <v>22</v>
      </c>
      <c r="AX31" s="21">
        <f>IF(AU31="","",AV31-AU31)</f>
        <v>0</v>
      </c>
      <c r="AY31" s="22">
        <f>IF(AV31="","",MINUTE(AX31)/AT32)</f>
        <v>0</v>
      </c>
      <c r="AZ31" s="107">
        <f>IF(AY31="","",IF(AW31=$CH$2,"Erreur",IF(AY31&lt;PARAMETRES!$M$8,"Trop Rapide",IF(AND(AY31&lt;PARAMETRES!$M$7,AY31&gt;=PARAMETRES!$M$8),"Rapide",IF(AND(AY31&lt;PARAMETRES!$M$6,AY31&gt;=PARAMETRES!$M$7),"Correct",IF(AND(AY31&lt;PARAMETRES!$M$5,$K$3&gt;=PARAMETRES!$M$6),"Lent",IF(AY31&gt;PARAMETRES!$M$5,"Trop lent","/")))))))</f>
        <v>0</v>
      </c>
      <c r="BA31" s="106">
        <f>AU31</f>
        <v>0</v>
      </c>
      <c r="BB31" s="18"/>
      <c r="BC31" s="19"/>
      <c r="BD31" s="19"/>
      <c r="BE31" s="104" t="s">
        <v>22</v>
      </c>
      <c r="BF31" s="21">
        <f>IF(BC31="","",BD31-BC31)</f>
        <v>0</v>
      </c>
      <c r="BG31" s="22">
        <f>IF(BD31="","",MINUTE(BF31)/BB32)</f>
        <v>0</v>
      </c>
      <c r="BH31" s="107">
        <f>IF(BG31="","",IF(BE31=$CH$2,"Erreur",IF(BG31&lt;PARAMETRES!$M$8,"Trop Rapide",IF(AND(BG31&lt;PARAMETRES!$M$7,BG31&gt;=PARAMETRES!$M$8),"Rapide",IF(AND(BG31&lt;PARAMETRES!$M$6,BG31&gt;=PARAMETRES!$M$7),"Correct",IF(AND(BG31&lt;PARAMETRES!$M$5,$K$3&gt;=PARAMETRES!$M$6),"Lent",IF(BG31&gt;PARAMETRES!$M$5,"Trop lent","/")))))))</f>
        <v>0</v>
      </c>
      <c r="BI31" s="106">
        <f>BC31</f>
        <v>0</v>
      </c>
      <c r="BJ31" s="18"/>
      <c r="BK31" s="19"/>
      <c r="BL31" s="19"/>
      <c r="BM31" s="104" t="s">
        <v>22</v>
      </c>
      <c r="BN31" s="21">
        <f>IF(BK31="","",BL31-BK31)</f>
        <v>0</v>
      </c>
      <c r="BO31" s="22">
        <f>IF(BL31="","",MINUTE(BN31)/BJ32)</f>
        <v>0</v>
      </c>
      <c r="BP31" s="107">
        <f>IF(BO31="","",IF(BM31=$BL$2,"Erreur",IF(BO31&lt;PARAMETRES!$M$8,"Trop Rapide",IF(AND(BO31&lt;PARAMETRES!$M$7,BO31&gt;=PARAMETRES!$M$8),"Rapide",IF(AND(BO31&lt;PARAMETRES!$M$6,BO31&gt;=PARAMETRES!$M$7),"Correct",IF(AND(BO31&lt;PARAMETRES!$M$5,$K$3&gt;=PARAMETRES!$M$6),"Lent",IF(BO31&gt;PARAMETRES!$M$5,"Trop lent","/")))))))</f>
        <v>0</v>
      </c>
      <c r="BQ31" s="106">
        <f>BK31</f>
        <v>0</v>
      </c>
      <c r="BR31" s="18"/>
      <c r="BS31" s="19"/>
      <c r="BT31" s="19"/>
      <c r="BU31" s="104" t="s">
        <v>22</v>
      </c>
      <c r="BV31" s="21">
        <f>IF(BS31="","",BT31-BS31)</f>
        <v>0</v>
      </c>
      <c r="BW31" s="22">
        <f>IF(BT31="","",MINUTE(BV31)/BR32)</f>
        <v>0</v>
      </c>
      <c r="BX31" s="107">
        <f>IF(BW31="","",IF(BU31=$BL$2,"Erreur",IF(BW31&lt;PARAMETRES!$M$8,"Trop Rapide",IF(AND(BW31&lt;PARAMETRES!$M$7,BW31&gt;=PARAMETRES!$M$8),"Rapide",IF(AND(BW31&lt;PARAMETRES!$M$6,BW31&gt;=PARAMETRES!$M$7),"Correct",IF(AND(BW31&lt;PARAMETRES!$M$5,$K$3&gt;=PARAMETRES!$M$6),"Lent",IF(BW31&gt;PARAMETRES!$M$5,"Trop lent","/")))))))</f>
        <v>0</v>
      </c>
      <c r="BY31" s="106">
        <f>BS31</f>
        <v>0</v>
      </c>
      <c r="BZ31" s="18"/>
      <c r="CA31" s="19"/>
      <c r="CB31" s="19"/>
      <c r="CC31" s="104" t="s">
        <v>22</v>
      </c>
      <c r="CD31" s="21">
        <f>IF(CA31="","",CB31-CA31)</f>
        <v>0</v>
      </c>
      <c r="CE31" s="22">
        <f>IF(CB31="","",MINUTE(CD31)/BZ32)</f>
        <v>0</v>
      </c>
      <c r="CF31" s="107">
        <f>IF(CE31="","",IF(CC31=$BL$2,"Erreur",IF(CE31&lt;PARAMETRES!$M$8,"Trop Rapide",IF(AND(CE31&lt;PARAMETRES!$M$7,CE31&gt;=PARAMETRES!$M$8),"Rapide",IF(AND(CE31&lt;PARAMETRES!$M$6,CE31&gt;=PARAMETRES!$M$7),"Correct",IF(AND(CE31&lt;PARAMETRES!$M$5,$K$3&gt;=PARAMETRES!$M$6),"Lent",IF(CE31&gt;PARAMETRES!$M$5,"Trop lent","/")))))))</f>
        <v>0</v>
      </c>
      <c r="CG31" s="106">
        <f>CA31</f>
        <v>0</v>
      </c>
    </row>
    <row r="32" spans="1:85" ht="5.25" customHeight="1">
      <c r="A32" s="27"/>
      <c r="B32" s="27"/>
      <c r="C32" s="27"/>
      <c r="D32" s="27"/>
      <c r="E32" s="27"/>
      <c r="F32" s="28" t="e">
        <f>LOOKUP(F31,PARAMETRES!$G$4:$G$23,PARAMETRES!$K$4:$K$23)/1000</f>
        <v>#N/A</v>
      </c>
      <c r="G32" s="29"/>
      <c r="H32" s="29"/>
      <c r="I32" s="28"/>
      <c r="J32" s="29"/>
      <c r="K32" s="30" t="s">
        <v>22</v>
      </c>
      <c r="L32" s="31"/>
      <c r="M32" s="27"/>
      <c r="N32" s="28" t="e">
        <f>LOOKUP(N31,PARAMETRES!$G$4:$G$23,PARAMETRES!$K$4:$K$23)/1000</f>
        <v>#N/A</v>
      </c>
      <c r="O32" s="29"/>
      <c r="P32" s="29"/>
      <c r="Q32" s="28"/>
      <c r="R32" s="29"/>
      <c r="S32" s="30" t="s">
        <v>22</v>
      </c>
      <c r="T32" s="31"/>
      <c r="U32" s="27"/>
      <c r="V32" s="28" t="e">
        <f>LOOKUP(V31,PARAMETRES!$G$4:$G$23,PARAMETRES!$K$4:$K$23)/1000</f>
        <v>#N/A</v>
      </c>
      <c r="W32" s="29"/>
      <c r="X32" s="29"/>
      <c r="Y32" s="28"/>
      <c r="Z32" s="29"/>
      <c r="AA32" s="30" t="s">
        <v>22</v>
      </c>
      <c r="AB32" s="31"/>
      <c r="AC32" s="27"/>
      <c r="AD32" s="28" t="e">
        <f>LOOKUP(AD31,PARAMETRES!$G$4:$G$23,PARAMETRES!$K$4:$K$23)/1000</f>
        <v>#N/A</v>
      </c>
      <c r="AE32" s="29"/>
      <c r="AF32" s="29"/>
      <c r="AG32" s="28"/>
      <c r="AH32" s="29"/>
      <c r="AI32" s="30" t="s">
        <v>22</v>
      </c>
      <c r="AJ32" s="31"/>
      <c r="AK32" s="27"/>
      <c r="AL32" s="28" t="e">
        <f>LOOKUP(AL31,PARAMETRES!$G$4:$G$23,PARAMETRES!$K$4:$K$23)/1000</f>
        <v>#N/A</v>
      </c>
      <c r="AM32" s="29"/>
      <c r="AN32" s="29"/>
      <c r="AO32" s="28"/>
      <c r="AP32" s="29"/>
      <c r="AQ32" s="30" t="s">
        <v>22</v>
      </c>
      <c r="AR32" s="31"/>
      <c r="AS32" s="27"/>
      <c r="AT32" s="28" t="e">
        <f>LOOKUP(AT31,PARAMETRES!$G$4:$G$23,PARAMETRES!$K$4:$K$23)/1000</f>
        <v>#N/A</v>
      </c>
      <c r="AU32" s="29"/>
      <c r="AV32" s="29"/>
      <c r="AW32" s="28"/>
      <c r="AX32" s="29"/>
      <c r="AY32" s="30" t="s">
        <v>22</v>
      </c>
      <c r="AZ32" s="31"/>
      <c r="BA32" s="27"/>
      <c r="BB32" s="28" t="e">
        <f>LOOKUP(BB31,PARAMETRES!$G$4:$G$23,PARAMETRES!$K$4:$K$23)/1000</f>
        <v>#N/A</v>
      </c>
      <c r="BC32" s="29"/>
      <c r="BD32" s="29"/>
      <c r="BE32" s="28"/>
      <c r="BF32" s="29"/>
      <c r="BG32" s="30" t="s">
        <v>22</v>
      </c>
      <c r="BH32" s="31"/>
      <c r="BI32" s="27"/>
      <c r="BJ32" s="28" t="e">
        <f>LOOKUP(BJ31,PARAMETRES!$G$4:$G$23,PARAMETRES!$K$4:$K$23)/1000</f>
        <v>#N/A</v>
      </c>
      <c r="BK32" s="29"/>
      <c r="BL32" s="29"/>
      <c r="BM32" s="28"/>
      <c r="BN32" s="29"/>
      <c r="BO32" s="30" t="s">
        <v>22</v>
      </c>
      <c r="BP32" s="31"/>
      <c r="BQ32" s="27"/>
      <c r="BR32" s="28" t="e">
        <f>LOOKUP(BR31,PARAMETRES!$G$4:$G$23,PARAMETRES!$K$4:$K$23)/1000</f>
        <v>#N/A</v>
      </c>
      <c r="BS32" s="29"/>
      <c r="BT32" s="29"/>
      <c r="BU32" s="28"/>
      <c r="BV32" s="29"/>
      <c r="BW32" s="30" t="s">
        <v>22</v>
      </c>
      <c r="BX32" s="31"/>
      <c r="BY32" s="27"/>
      <c r="BZ32" s="28" t="e">
        <f>LOOKUP(BZ31,PARAMETRES!$G$4:$G$23,PARAMETRES!$K$4:$K$23)/1000</f>
        <v>#N/A</v>
      </c>
      <c r="CA32" s="29"/>
      <c r="CB32" s="29"/>
      <c r="CC32" s="28"/>
      <c r="CD32" s="29"/>
      <c r="CE32" s="30" t="s">
        <v>22</v>
      </c>
      <c r="CF32" s="31"/>
      <c r="CG32" s="27"/>
    </row>
    <row r="33" spans="1:85" ht="27.75" customHeight="1">
      <c r="A33" s="103" t="s">
        <v>64</v>
      </c>
      <c r="B33" s="14">
        <v>16</v>
      </c>
      <c r="C33" s="16">
        <f>IF(B33="","",LOOKUP(B33,PARAMETRES!$A$4:$A$43,PARAMETRES!$B$4:$B$43))</f>
        <v>0</v>
      </c>
      <c r="D33" s="16">
        <f>IF(C33="","",LOOKUP(C33,PARAMETRES!$B$4:$B$43,PARAMETRES!$C$4:$C$43))</f>
        <v>0</v>
      </c>
      <c r="E33" s="17">
        <f>B33</f>
        <v>16</v>
      </c>
      <c r="F33" s="18"/>
      <c r="G33" s="19"/>
      <c r="H33" s="19"/>
      <c r="I33" s="104" t="s">
        <v>22</v>
      </c>
      <c r="J33" s="21">
        <f>IF(G33="","",H33-G33)</f>
        <v>0</v>
      </c>
      <c r="K33" s="22">
        <f>IF(H33="","",MINUTE(J33)/F34)</f>
        <v>0</v>
      </c>
      <c r="L33" s="105">
        <f>IF(K33="","",IF(I33=$CH$2,"Erreur",IF(K33&lt;PARAMETRES!$M$8,"Trop Rapide",IF(AND(K33&lt;PARAMETRES!$M$7,K33&gt;=PARAMETRES!$M$8),"Rapide",IF(AND(K33&lt;PARAMETRES!$M$6,K33&gt;=PARAMETRES!$M$7),"Correct",IF(AND(K33&lt;PARAMETRES!$M$5,$K$3&gt;=PARAMETRES!$M$6),"Lent",IF(K33&gt;PARAMETRES!$M$5,"Trop lent","/")))))))</f>
        <v>0</v>
      </c>
      <c r="M33" s="106">
        <f>G33</f>
        <v>0</v>
      </c>
      <c r="N33" s="18"/>
      <c r="O33" s="19"/>
      <c r="P33" s="19"/>
      <c r="Q33" s="104" t="s">
        <v>22</v>
      </c>
      <c r="R33" s="21">
        <f>IF(O33="","",P33-O33)</f>
        <v>0</v>
      </c>
      <c r="S33" s="22">
        <f>IF(P33="","",MINUTE(R33)/N34)</f>
        <v>0</v>
      </c>
      <c r="T33" s="107">
        <f>IF(S33="","",IF(Q33=$CH$2,"Erreur",IF(S33&lt;PARAMETRES!$M$8,"Trop Rapide",IF(AND(S33&lt;PARAMETRES!$M$7,S33&gt;=PARAMETRES!$M$8),"Rapide",IF(AND(S33&lt;PARAMETRES!$M$6,S33&gt;=PARAMETRES!$M$7),"Correct",IF(AND(S33&lt;PARAMETRES!$M$5,$K$3&gt;=PARAMETRES!$M$6),"Lent",IF(S33&gt;PARAMETRES!$M$5,"Trop lent","/")))))))</f>
        <v>0</v>
      </c>
      <c r="U33" s="106">
        <f>O33</f>
        <v>0</v>
      </c>
      <c r="V33" s="18"/>
      <c r="W33" s="19"/>
      <c r="X33" s="19"/>
      <c r="Y33" s="104" t="s">
        <v>22</v>
      </c>
      <c r="Z33" s="21">
        <f>IF(W33="","",X33-W33)</f>
        <v>0</v>
      </c>
      <c r="AA33" s="22">
        <f>IF(X33="","",MINUTE(Z33)/V34)</f>
        <v>0</v>
      </c>
      <c r="AB33" s="107">
        <f>IF(AA33="","",IF(Y33=$CH$2,"Erreur",IF(AA33&lt;PARAMETRES!$M$8,"Trop Rapide",IF(AND(AA33&lt;PARAMETRES!$M$7,AA33&gt;=PARAMETRES!$M$8),"Rapide",IF(AND(AA33&lt;PARAMETRES!$M$6,AA33&gt;=PARAMETRES!$M$7),"Correct",IF(AND(AA33&lt;PARAMETRES!$M$5,$K$3&gt;=PARAMETRES!$M$6),"Lent",IF(AA33&gt;PARAMETRES!$M$5,"Trop lent","/")))))))</f>
        <v>0</v>
      </c>
      <c r="AC33" s="106">
        <f>W33</f>
        <v>0</v>
      </c>
      <c r="AD33" s="18"/>
      <c r="AE33" s="19"/>
      <c r="AF33" s="19"/>
      <c r="AG33" s="104" t="s">
        <v>22</v>
      </c>
      <c r="AH33" s="21">
        <f>IF(AE33="","",AF33-AE33)</f>
        <v>0</v>
      </c>
      <c r="AI33" s="22">
        <f>IF(AF33="","",MINUTE(AH33)/AD34)</f>
        <v>0</v>
      </c>
      <c r="AJ33" s="107">
        <f>IF(AI33="","",IF(AG33=$CH$2,"Erreur",IF(AI33&lt;PARAMETRES!$M$8,"Trop Rapide",IF(AND(AI33&lt;PARAMETRES!$M$7,AI33&gt;=PARAMETRES!$M$8),"Rapide",IF(AND(AI33&lt;PARAMETRES!$M$6,AI33&gt;=PARAMETRES!$M$7),"Correct",IF(AND(AI33&lt;PARAMETRES!$M$5,$K$3&gt;=PARAMETRES!$M$6),"Lent",IF(AI33&gt;PARAMETRES!$M$5,"Trop lent","/")))))))</f>
        <v>0</v>
      </c>
      <c r="AK33" s="106">
        <f>AE33</f>
        <v>0</v>
      </c>
      <c r="AL33" s="18"/>
      <c r="AM33" s="19"/>
      <c r="AN33" s="19"/>
      <c r="AO33" s="104" t="s">
        <v>22</v>
      </c>
      <c r="AP33" s="21">
        <f>IF(AM33="","",AN33-AM33)</f>
        <v>0</v>
      </c>
      <c r="AQ33" s="22">
        <f>IF(AN33="","",MINUTE(AP33)/AL34)</f>
        <v>0</v>
      </c>
      <c r="AR33" s="107">
        <f>IF(AQ33="","",IF(AO33=$CH$2,"Erreur",IF(AQ33&lt;PARAMETRES!$M$8,"Trop Rapide",IF(AND(AQ33&lt;PARAMETRES!$M$7,AQ33&gt;=PARAMETRES!$M$8),"Rapide",IF(AND(AQ33&lt;PARAMETRES!$M$6,AQ33&gt;=PARAMETRES!$M$7),"Correct",IF(AND(AQ33&lt;PARAMETRES!$M$5,$K$3&gt;=PARAMETRES!$M$6),"Lent",IF(AQ33&gt;PARAMETRES!$M$5,"Trop lent","/")))))))</f>
        <v>0</v>
      </c>
      <c r="AS33" s="106">
        <f>AM33</f>
        <v>0</v>
      </c>
      <c r="AT33" s="18"/>
      <c r="AU33" s="19"/>
      <c r="AV33" s="19"/>
      <c r="AW33" s="104" t="s">
        <v>22</v>
      </c>
      <c r="AX33" s="21">
        <f>IF(AU33="","",AV33-AU33)</f>
        <v>0</v>
      </c>
      <c r="AY33" s="22">
        <f>IF(AV33="","",MINUTE(AX33)/AT34)</f>
        <v>0</v>
      </c>
      <c r="AZ33" s="107">
        <f>IF(AY33="","",IF(AW33=$CH$2,"Erreur",IF(AY33&lt;PARAMETRES!$M$8,"Trop Rapide",IF(AND(AY33&lt;PARAMETRES!$M$7,AY33&gt;=PARAMETRES!$M$8),"Rapide",IF(AND(AY33&lt;PARAMETRES!$M$6,AY33&gt;=PARAMETRES!$M$7),"Correct",IF(AND(AY33&lt;PARAMETRES!$M$5,$K$3&gt;=PARAMETRES!$M$6),"Lent",IF(AY33&gt;PARAMETRES!$M$5,"Trop lent","/")))))))</f>
        <v>0</v>
      </c>
      <c r="BA33" s="106">
        <f>AU33</f>
        <v>0</v>
      </c>
      <c r="BB33" s="18"/>
      <c r="BC33" s="19"/>
      <c r="BD33" s="19"/>
      <c r="BE33" s="104" t="s">
        <v>22</v>
      </c>
      <c r="BF33" s="21">
        <f>IF(BC33="","",BD33-BC33)</f>
        <v>0</v>
      </c>
      <c r="BG33" s="22">
        <f>IF(BD33="","",MINUTE(BF33)/BB34)</f>
        <v>0</v>
      </c>
      <c r="BH33" s="107">
        <f>IF(BG33="","",IF(BE33=$CH$2,"Erreur",IF(BG33&lt;PARAMETRES!$M$8,"Trop Rapide",IF(AND(BG33&lt;PARAMETRES!$M$7,BG33&gt;=PARAMETRES!$M$8),"Rapide",IF(AND(BG33&lt;PARAMETRES!$M$6,BG33&gt;=PARAMETRES!$M$7),"Correct",IF(AND(BG33&lt;PARAMETRES!$M$5,$K$3&gt;=PARAMETRES!$M$6),"Lent",IF(BG33&gt;PARAMETRES!$M$5,"Trop lent","/")))))))</f>
        <v>0</v>
      </c>
      <c r="BI33" s="106">
        <f>BC33</f>
        <v>0</v>
      </c>
      <c r="BJ33" s="18"/>
      <c r="BK33" s="19"/>
      <c r="BL33" s="19"/>
      <c r="BM33" s="104" t="s">
        <v>22</v>
      </c>
      <c r="BN33" s="21">
        <f>IF(BK33="","",BL33-BK33)</f>
        <v>0</v>
      </c>
      <c r="BO33" s="22">
        <f>IF(BL33="","",MINUTE(BN33)/BJ34)</f>
        <v>0</v>
      </c>
      <c r="BP33" s="107">
        <f>IF(BO33="","",IF(BM33=$BL$2,"Erreur",IF(BO33&lt;PARAMETRES!$M$8,"Trop Rapide",IF(AND(BO33&lt;PARAMETRES!$M$7,BO33&gt;=PARAMETRES!$M$8),"Rapide",IF(AND(BO33&lt;PARAMETRES!$M$6,BO33&gt;=PARAMETRES!$M$7),"Correct",IF(AND(BO33&lt;PARAMETRES!$M$5,$K$3&gt;=PARAMETRES!$M$6),"Lent",IF(BO33&gt;PARAMETRES!$M$5,"Trop lent","/")))))))</f>
        <v>0</v>
      </c>
      <c r="BQ33" s="106">
        <f>BK33</f>
        <v>0</v>
      </c>
      <c r="BR33" s="18"/>
      <c r="BS33" s="19"/>
      <c r="BT33" s="19"/>
      <c r="BU33" s="104" t="s">
        <v>22</v>
      </c>
      <c r="BV33" s="21">
        <f>IF(BS33="","",BT33-BS33)</f>
        <v>0</v>
      </c>
      <c r="BW33" s="22">
        <f>IF(BT33="","",MINUTE(BV33)/BR34)</f>
        <v>0</v>
      </c>
      <c r="BX33" s="107">
        <f>IF(BW33="","",IF(BU33=$BL$2,"Erreur",IF(BW33&lt;PARAMETRES!$M$8,"Trop Rapide",IF(AND(BW33&lt;PARAMETRES!$M$7,BW33&gt;=PARAMETRES!$M$8),"Rapide",IF(AND(BW33&lt;PARAMETRES!$M$6,BW33&gt;=PARAMETRES!$M$7),"Correct",IF(AND(BW33&lt;PARAMETRES!$M$5,$K$3&gt;=PARAMETRES!$M$6),"Lent",IF(BW33&gt;PARAMETRES!$M$5,"Trop lent","/")))))))</f>
        <v>0</v>
      </c>
      <c r="BY33" s="106">
        <f>BS33</f>
        <v>0</v>
      </c>
      <c r="BZ33" s="18"/>
      <c r="CA33" s="19"/>
      <c r="CB33" s="19"/>
      <c r="CC33" s="104" t="s">
        <v>22</v>
      </c>
      <c r="CD33" s="21">
        <f>IF(CA33="","",CB33-CA33)</f>
        <v>0</v>
      </c>
      <c r="CE33" s="22">
        <f>IF(CB33="","",MINUTE(CD33)/BZ34)</f>
        <v>0</v>
      </c>
      <c r="CF33" s="107">
        <f>IF(CE33="","",IF(CC33=$BL$2,"Erreur",IF(CE33&lt;PARAMETRES!$M$8,"Trop Rapide",IF(AND(CE33&lt;PARAMETRES!$M$7,CE33&gt;=PARAMETRES!$M$8),"Rapide",IF(AND(CE33&lt;PARAMETRES!$M$6,CE33&gt;=PARAMETRES!$M$7),"Correct",IF(AND(CE33&lt;PARAMETRES!$M$5,$K$3&gt;=PARAMETRES!$M$6),"Lent",IF(CE33&gt;PARAMETRES!$M$5,"Trop lent","/")))))))</f>
        <v>0</v>
      </c>
      <c r="CG33" s="106">
        <f>CA33</f>
        <v>0</v>
      </c>
    </row>
    <row r="34" spans="1:85" ht="5.25" customHeight="1">
      <c r="A34" s="27"/>
      <c r="B34" s="27"/>
      <c r="C34" s="27"/>
      <c r="D34" s="27"/>
      <c r="E34" s="27"/>
      <c r="F34" s="28" t="e">
        <f>LOOKUP(F33,PARAMETRES!$G$4:$G$23,PARAMETRES!$K$4:$K$23)/1000</f>
        <v>#N/A</v>
      </c>
      <c r="G34" s="29"/>
      <c r="H34" s="29"/>
      <c r="I34" s="28"/>
      <c r="J34" s="29"/>
      <c r="K34" s="30" t="s">
        <v>22</v>
      </c>
      <c r="L34" s="31"/>
      <c r="M34" s="27"/>
      <c r="N34" s="28" t="e">
        <f>LOOKUP(N33,PARAMETRES!$G$4:$G$23,PARAMETRES!$K$4:$K$23)/1000</f>
        <v>#N/A</v>
      </c>
      <c r="O34" s="29"/>
      <c r="P34" s="29"/>
      <c r="Q34" s="28"/>
      <c r="R34" s="29"/>
      <c r="S34" s="30" t="s">
        <v>22</v>
      </c>
      <c r="T34" s="31"/>
      <c r="U34" s="27"/>
      <c r="V34" s="28" t="e">
        <f>LOOKUP(V33,PARAMETRES!$G$4:$G$23,PARAMETRES!$K$4:$K$23)/1000</f>
        <v>#N/A</v>
      </c>
      <c r="W34" s="29"/>
      <c r="X34" s="29"/>
      <c r="Y34" s="28"/>
      <c r="Z34" s="29"/>
      <c r="AA34" s="30" t="s">
        <v>22</v>
      </c>
      <c r="AB34" s="31"/>
      <c r="AC34" s="27"/>
      <c r="AD34" s="28" t="e">
        <f>LOOKUP(AD33,PARAMETRES!$G$4:$G$23,PARAMETRES!$K$4:$K$23)/1000</f>
        <v>#N/A</v>
      </c>
      <c r="AE34" s="29"/>
      <c r="AF34" s="29"/>
      <c r="AG34" s="28"/>
      <c r="AH34" s="29"/>
      <c r="AI34" s="30" t="s">
        <v>22</v>
      </c>
      <c r="AJ34" s="31"/>
      <c r="AK34" s="27"/>
      <c r="AL34" s="28" t="e">
        <f>LOOKUP(AL33,PARAMETRES!$G$4:$G$23,PARAMETRES!$K$4:$K$23)/1000</f>
        <v>#N/A</v>
      </c>
      <c r="AM34" s="29"/>
      <c r="AN34" s="29"/>
      <c r="AO34" s="28"/>
      <c r="AP34" s="29"/>
      <c r="AQ34" s="30" t="s">
        <v>22</v>
      </c>
      <c r="AR34" s="31"/>
      <c r="AS34" s="27"/>
      <c r="AT34" s="28" t="e">
        <f>LOOKUP(AT33,PARAMETRES!$G$4:$G$23,PARAMETRES!$K$4:$K$23)/1000</f>
        <v>#N/A</v>
      </c>
      <c r="AU34" s="29"/>
      <c r="AV34" s="29"/>
      <c r="AW34" s="28"/>
      <c r="AX34" s="29"/>
      <c r="AY34" s="30" t="s">
        <v>22</v>
      </c>
      <c r="AZ34" s="31"/>
      <c r="BA34" s="27"/>
      <c r="BB34" s="28" t="e">
        <f>LOOKUP(BB33,PARAMETRES!$G$4:$G$23,PARAMETRES!$K$4:$K$23)/1000</f>
        <v>#N/A</v>
      </c>
      <c r="BC34" s="29"/>
      <c r="BD34" s="29"/>
      <c r="BE34" s="28"/>
      <c r="BF34" s="29"/>
      <c r="BG34" s="30" t="s">
        <v>22</v>
      </c>
      <c r="BH34" s="31"/>
      <c r="BI34" s="27"/>
      <c r="BJ34" s="28" t="e">
        <f>LOOKUP(BJ33,PARAMETRES!$G$4:$G$23,PARAMETRES!$K$4:$K$23)/1000</f>
        <v>#N/A</v>
      </c>
      <c r="BK34" s="29"/>
      <c r="BL34" s="29"/>
      <c r="BM34" s="28"/>
      <c r="BN34" s="29"/>
      <c r="BO34" s="30" t="s">
        <v>22</v>
      </c>
      <c r="BP34" s="31"/>
      <c r="BQ34" s="27"/>
      <c r="BR34" s="28" t="e">
        <f>LOOKUP(BR33,PARAMETRES!$G$4:$G$23,PARAMETRES!$K$4:$K$23)/1000</f>
        <v>#N/A</v>
      </c>
      <c r="BS34" s="29"/>
      <c r="BT34" s="29"/>
      <c r="BU34" s="28"/>
      <c r="BV34" s="29"/>
      <c r="BW34" s="30" t="s">
        <v>22</v>
      </c>
      <c r="BX34" s="31"/>
      <c r="BY34" s="27"/>
      <c r="BZ34" s="28" t="e">
        <f>LOOKUP(BZ33,PARAMETRES!$G$4:$G$23,PARAMETRES!$K$4:$K$23)/1000</f>
        <v>#N/A</v>
      </c>
      <c r="CA34" s="29"/>
      <c r="CB34" s="29"/>
      <c r="CC34" s="28"/>
      <c r="CD34" s="29"/>
      <c r="CE34" s="30" t="s">
        <v>22</v>
      </c>
      <c r="CF34" s="31"/>
      <c r="CG34" s="27"/>
    </row>
    <row r="35" spans="1:85" ht="27.75" customHeight="1">
      <c r="A35" s="103" t="s">
        <v>64</v>
      </c>
      <c r="B35" s="14">
        <v>17</v>
      </c>
      <c r="C35" s="16">
        <f>IF(B35="","",LOOKUP(B35,PARAMETRES!$A$4:$A$43,PARAMETRES!$B$4:$B$43))</f>
        <v>0</v>
      </c>
      <c r="D35" s="16">
        <f>IF(C35="","",LOOKUP(C35,PARAMETRES!$B$4:$B$43,PARAMETRES!$C$4:$C$43))</f>
        <v>0</v>
      </c>
      <c r="E35" s="17">
        <f>B35</f>
        <v>17</v>
      </c>
      <c r="F35" s="18"/>
      <c r="G35" s="19"/>
      <c r="H35" s="19"/>
      <c r="I35" s="104" t="s">
        <v>22</v>
      </c>
      <c r="J35" s="21">
        <f>IF(G35="","",H35-G35)</f>
        <v>0</v>
      </c>
      <c r="K35" s="22">
        <f>IF(H35="","",MINUTE(J35)/F36)</f>
        <v>0</v>
      </c>
      <c r="L35" s="105">
        <f>IF(K35="","",IF(I35=$CH$2,"Erreur",IF(K35&lt;PARAMETRES!$M$8,"Trop Rapide",IF(AND(K35&lt;PARAMETRES!$M$7,K35&gt;=PARAMETRES!$M$8),"Rapide",IF(AND(K35&lt;PARAMETRES!$M$6,K35&gt;=PARAMETRES!$M$7),"Correct",IF(AND(K35&lt;PARAMETRES!$M$5,$K$3&gt;=PARAMETRES!$M$6),"Lent",IF(K35&gt;PARAMETRES!$M$5,"Trop lent","/")))))))</f>
        <v>0</v>
      </c>
      <c r="M35" s="106">
        <f>G35</f>
        <v>0</v>
      </c>
      <c r="N35" s="18"/>
      <c r="O35" s="19"/>
      <c r="P35" s="19"/>
      <c r="Q35" s="104" t="s">
        <v>22</v>
      </c>
      <c r="R35" s="21">
        <f>IF(O35="","",P35-O35)</f>
        <v>0</v>
      </c>
      <c r="S35" s="22">
        <f>IF(P35="","",MINUTE(R35)/N36)</f>
        <v>0</v>
      </c>
      <c r="T35" s="107">
        <f>IF(S35="","",IF(Q35=$CH$2,"Erreur",IF(S35&lt;PARAMETRES!$M$8,"Trop Rapide",IF(AND(S35&lt;PARAMETRES!$M$7,S35&gt;=PARAMETRES!$M$8),"Rapide",IF(AND(S35&lt;PARAMETRES!$M$6,S35&gt;=PARAMETRES!$M$7),"Correct",IF(AND(S35&lt;PARAMETRES!$M$5,$K$3&gt;=PARAMETRES!$M$6),"Lent",IF(S35&gt;PARAMETRES!$M$5,"Trop lent","/")))))))</f>
        <v>0</v>
      </c>
      <c r="U35" s="106">
        <f>O35</f>
        <v>0</v>
      </c>
      <c r="V35" s="18"/>
      <c r="W35" s="19"/>
      <c r="X35" s="19"/>
      <c r="Y35" s="104" t="s">
        <v>22</v>
      </c>
      <c r="Z35" s="21">
        <f>IF(W35="","",X35-W35)</f>
        <v>0</v>
      </c>
      <c r="AA35" s="22">
        <f>IF(X35="","",MINUTE(Z35)/V36)</f>
        <v>0</v>
      </c>
      <c r="AB35" s="107">
        <f>IF(AA35="","",IF(Y35=$CH$2,"Erreur",IF(AA35&lt;PARAMETRES!$M$8,"Trop Rapide",IF(AND(AA35&lt;PARAMETRES!$M$7,AA35&gt;=PARAMETRES!$M$8),"Rapide",IF(AND(AA35&lt;PARAMETRES!$M$6,AA35&gt;=PARAMETRES!$M$7),"Correct",IF(AND(AA35&lt;PARAMETRES!$M$5,$K$3&gt;=PARAMETRES!$M$6),"Lent",IF(AA35&gt;PARAMETRES!$M$5,"Trop lent","/")))))))</f>
        <v>0</v>
      </c>
      <c r="AC35" s="106">
        <f>W35</f>
        <v>0</v>
      </c>
      <c r="AD35" s="18"/>
      <c r="AE35" s="19"/>
      <c r="AF35" s="19"/>
      <c r="AG35" s="104" t="s">
        <v>22</v>
      </c>
      <c r="AH35" s="21">
        <f>IF(AE35="","",AF35-AE35)</f>
        <v>0</v>
      </c>
      <c r="AI35" s="22">
        <f>IF(AF35="","",MINUTE(AH35)/AD36)</f>
        <v>0</v>
      </c>
      <c r="AJ35" s="107">
        <f>IF(AI35="","",IF(AG35=$CH$2,"Erreur",IF(AI35&lt;PARAMETRES!$M$8,"Trop Rapide",IF(AND(AI35&lt;PARAMETRES!$M$7,AI35&gt;=PARAMETRES!$M$8),"Rapide",IF(AND(AI35&lt;PARAMETRES!$M$6,AI35&gt;=PARAMETRES!$M$7),"Correct",IF(AND(AI35&lt;PARAMETRES!$M$5,$K$3&gt;=PARAMETRES!$M$6),"Lent",IF(AI35&gt;PARAMETRES!$M$5,"Trop lent","/")))))))</f>
        <v>0</v>
      </c>
      <c r="AK35" s="106">
        <f>AE35</f>
        <v>0</v>
      </c>
      <c r="AL35" s="18"/>
      <c r="AM35" s="19"/>
      <c r="AN35" s="19"/>
      <c r="AO35" s="104" t="s">
        <v>22</v>
      </c>
      <c r="AP35" s="21">
        <f>IF(AM35="","",AN35-AM35)</f>
        <v>0</v>
      </c>
      <c r="AQ35" s="22">
        <f>IF(AN35="","",MINUTE(AP35)/AL36)</f>
        <v>0</v>
      </c>
      <c r="AR35" s="107">
        <f>IF(AQ35="","",IF(AO35=$CH$2,"Erreur",IF(AQ35&lt;PARAMETRES!$M$8,"Trop Rapide",IF(AND(AQ35&lt;PARAMETRES!$M$7,AQ35&gt;=PARAMETRES!$M$8),"Rapide",IF(AND(AQ35&lt;PARAMETRES!$M$6,AQ35&gt;=PARAMETRES!$M$7),"Correct",IF(AND(AQ35&lt;PARAMETRES!$M$5,$K$3&gt;=PARAMETRES!$M$6),"Lent",IF(AQ35&gt;PARAMETRES!$M$5,"Trop lent","/")))))))</f>
        <v>0</v>
      </c>
      <c r="AS35" s="106">
        <f>AM35</f>
        <v>0</v>
      </c>
      <c r="AT35" s="18"/>
      <c r="AU35" s="19"/>
      <c r="AV35" s="19"/>
      <c r="AW35" s="104" t="s">
        <v>22</v>
      </c>
      <c r="AX35" s="21">
        <f>IF(AU35="","",AV35-AU35)</f>
        <v>0</v>
      </c>
      <c r="AY35" s="22">
        <f>IF(AV35="","",MINUTE(AX35)/AT36)</f>
        <v>0</v>
      </c>
      <c r="AZ35" s="107">
        <f>IF(AY35="","",IF(AW35=$CH$2,"Erreur",IF(AY35&lt;PARAMETRES!$M$8,"Trop Rapide",IF(AND(AY35&lt;PARAMETRES!$M$7,AY35&gt;=PARAMETRES!$M$8),"Rapide",IF(AND(AY35&lt;PARAMETRES!$M$6,AY35&gt;=PARAMETRES!$M$7),"Correct",IF(AND(AY35&lt;PARAMETRES!$M$5,$K$3&gt;=PARAMETRES!$M$6),"Lent",IF(AY35&gt;PARAMETRES!$M$5,"Trop lent","/")))))))</f>
        <v>0</v>
      </c>
      <c r="BA35" s="106">
        <f>AU35</f>
        <v>0</v>
      </c>
      <c r="BB35" s="18"/>
      <c r="BC35" s="19"/>
      <c r="BD35" s="19"/>
      <c r="BE35" s="104" t="s">
        <v>22</v>
      </c>
      <c r="BF35" s="21">
        <f>IF(BC35="","",BD35-BC35)</f>
        <v>0</v>
      </c>
      <c r="BG35" s="22">
        <f>IF(BD35="","",MINUTE(BF35)/BB36)</f>
        <v>0</v>
      </c>
      <c r="BH35" s="107">
        <f>IF(BG35="","",IF(BE35=$CH$2,"Erreur",IF(BG35&lt;PARAMETRES!$M$8,"Trop Rapide",IF(AND(BG35&lt;PARAMETRES!$M$7,BG35&gt;=PARAMETRES!$M$8),"Rapide",IF(AND(BG35&lt;PARAMETRES!$M$6,BG35&gt;=PARAMETRES!$M$7),"Correct",IF(AND(BG35&lt;PARAMETRES!$M$5,$K$3&gt;=PARAMETRES!$M$6),"Lent",IF(BG35&gt;PARAMETRES!$M$5,"Trop lent","/")))))))</f>
        <v>0</v>
      </c>
      <c r="BI35" s="106">
        <f>BC35</f>
        <v>0</v>
      </c>
      <c r="BJ35" s="18"/>
      <c r="BK35" s="19"/>
      <c r="BL35" s="19"/>
      <c r="BM35" s="104" t="s">
        <v>22</v>
      </c>
      <c r="BN35" s="21">
        <f>IF(BK35="","",BL35-BK35)</f>
        <v>0</v>
      </c>
      <c r="BO35" s="22">
        <f>IF(BL35="","",MINUTE(BN35)/BJ36)</f>
        <v>0</v>
      </c>
      <c r="BP35" s="107">
        <f>IF(BO35="","",IF(BM35=$BL$2,"Erreur",IF(BO35&lt;PARAMETRES!$M$8,"Trop Rapide",IF(AND(BO35&lt;PARAMETRES!$M$7,BO35&gt;=PARAMETRES!$M$8),"Rapide",IF(AND(BO35&lt;PARAMETRES!$M$6,BO35&gt;=PARAMETRES!$M$7),"Correct",IF(AND(BO35&lt;PARAMETRES!$M$5,$K$3&gt;=PARAMETRES!$M$6),"Lent",IF(BO35&gt;PARAMETRES!$M$5,"Trop lent","/")))))))</f>
        <v>0</v>
      </c>
      <c r="BQ35" s="106">
        <f>BK35</f>
        <v>0</v>
      </c>
      <c r="BR35" s="18"/>
      <c r="BS35" s="19"/>
      <c r="BT35" s="19"/>
      <c r="BU35" s="104" t="s">
        <v>22</v>
      </c>
      <c r="BV35" s="21">
        <f>IF(BS35="","",BT35-BS35)</f>
        <v>0</v>
      </c>
      <c r="BW35" s="22">
        <f>IF(BT35="","",MINUTE(BV35)/BR36)</f>
        <v>0</v>
      </c>
      <c r="BX35" s="107">
        <f>IF(BW35="","",IF(BU35=$BL$2,"Erreur",IF(BW35&lt;PARAMETRES!$M$8,"Trop Rapide",IF(AND(BW35&lt;PARAMETRES!$M$7,BW35&gt;=PARAMETRES!$M$8),"Rapide",IF(AND(BW35&lt;PARAMETRES!$M$6,BW35&gt;=PARAMETRES!$M$7),"Correct",IF(AND(BW35&lt;PARAMETRES!$M$5,$K$3&gt;=PARAMETRES!$M$6),"Lent",IF(BW35&gt;PARAMETRES!$M$5,"Trop lent","/")))))))</f>
        <v>0</v>
      </c>
      <c r="BY35" s="106">
        <f>BS35</f>
        <v>0</v>
      </c>
      <c r="BZ35" s="18"/>
      <c r="CA35" s="19"/>
      <c r="CB35" s="19"/>
      <c r="CC35" s="104" t="s">
        <v>22</v>
      </c>
      <c r="CD35" s="21">
        <f>IF(CA35="","",CB35-CA35)</f>
        <v>0</v>
      </c>
      <c r="CE35" s="22">
        <f>IF(CB35="","",MINUTE(CD35)/BZ36)</f>
        <v>0</v>
      </c>
      <c r="CF35" s="107">
        <f>IF(CE35="","",IF(CC35=$BL$2,"Erreur",IF(CE35&lt;PARAMETRES!$M$8,"Trop Rapide",IF(AND(CE35&lt;PARAMETRES!$M$7,CE35&gt;=PARAMETRES!$M$8),"Rapide",IF(AND(CE35&lt;PARAMETRES!$M$6,CE35&gt;=PARAMETRES!$M$7),"Correct",IF(AND(CE35&lt;PARAMETRES!$M$5,$K$3&gt;=PARAMETRES!$M$6),"Lent",IF(CE35&gt;PARAMETRES!$M$5,"Trop lent","/")))))))</f>
        <v>0</v>
      </c>
      <c r="CG35" s="106">
        <f>CA35</f>
        <v>0</v>
      </c>
    </row>
    <row r="36" spans="1:85" ht="5.25" customHeight="1">
      <c r="A36" s="27"/>
      <c r="B36" s="27"/>
      <c r="C36" s="27"/>
      <c r="D36" s="27"/>
      <c r="E36" s="27"/>
      <c r="F36" s="28" t="e">
        <f>LOOKUP(F35,PARAMETRES!$G$4:$G$23,PARAMETRES!$K$4:$K$23)/1000</f>
        <v>#N/A</v>
      </c>
      <c r="G36" s="29"/>
      <c r="H36" s="29"/>
      <c r="I36" s="28"/>
      <c r="J36" s="29"/>
      <c r="K36" s="30" t="s">
        <v>22</v>
      </c>
      <c r="L36" s="31"/>
      <c r="M36" s="27"/>
      <c r="N36" s="28" t="e">
        <f>LOOKUP(N35,PARAMETRES!$G$4:$G$23,PARAMETRES!$K$4:$K$23)/1000</f>
        <v>#N/A</v>
      </c>
      <c r="O36" s="29"/>
      <c r="P36" s="29"/>
      <c r="Q36" s="28"/>
      <c r="R36" s="29"/>
      <c r="S36" s="30" t="s">
        <v>22</v>
      </c>
      <c r="T36" s="31"/>
      <c r="U36" s="27"/>
      <c r="V36" s="28" t="e">
        <f>LOOKUP(V35,PARAMETRES!$G$4:$G$23,PARAMETRES!$K$4:$K$23)/1000</f>
        <v>#N/A</v>
      </c>
      <c r="W36" s="29"/>
      <c r="X36" s="29"/>
      <c r="Y36" s="28"/>
      <c r="Z36" s="29"/>
      <c r="AA36" s="30" t="s">
        <v>22</v>
      </c>
      <c r="AB36" s="31"/>
      <c r="AC36" s="27"/>
      <c r="AD36" s="28" t="e">
        <f>LOOKUP(AD35,PARAMETRES!$G$4:$G$23,PARAMETRES!$K$4:$K$23)/1000</f>
        <v>#N/A</v>
      </c>
      <c r="AE36" s="29"/>
      <c r="AF36" s="29"/>
      <c r="AG36" s="28"/>
      <c r="AH36" s="29"/>
      <c r="AI36" s="30" t="s">
        <v>22</v>
      </c>
      <c r="AJ36" s="31"/>
      <c r="AK36" s="27"/>
      <c r="AL36" s="28" t="e">
        <f>LOOKUP(AL35,PARAMETRES!$G$4:$G$23,PARAMETRES!$K$4:$K$23)/1000</f>
        <v>#N/A</v>
      </c>
      <c r="AM36" s="29"/>
      <c r="AN36" s="29"/>
      <c r="AO36" s="28"/>
      <c r="AP36" s="29"/>
      <c r="AQ36" s="30" t="s">
        <v>22</v>
      </c>
      <c r="AR36" s="31"/>
      <c r="AS36" s="27"/>
      <c r="AT36" s="28" t="e">
        <f>LOOKUP(AT35,PARAMETRES!$G$4:$G$23,PARAMETRES!$K$4:$K$23)/1000</f>
        <v>#N/A</v>
      </c>
      <c r="AU36" s="29"/>
      <c r="AV36" s="29"/>
      <c r="AW36" s="28"/>
      <c r="AX36" s="29"/>
      <c r="AY36" s="30" t="s">
        <v>22</v>
      </c>
      <c r="AZ36" s="31"/>
      <c r="BA36" s="27"/>
      <c r="BB36" s="28" t="e">
        <f>LOOKUP(BB35,PARAMETRES!$G$4:$G$23,PARAMETRES!$K$4:$K$23)/1000</f>
        <v>#N/A</v>
      </c>
      <c r="BC36" s="29"/>
      <c r="BD36" s="29"/>
      <c r="BE36" s="28"/>
      <c r="BF36" s="29"/>
      <c r="BG36" s="30" t="s">
        <v>22</v>
      </c>
      <c r="BH36" s="31"/>
      <c r="BI36" s="27"/>
      <c r="BJ36" s="28" t="e">
        <f>LOOKUP(BJ35,PARAMETRES!$G$4:$G$23,PARAMETRES!$K$4:$K$23)/1000</f>
        <v>#N/A</v>
      </c>
      <c r="BK36" s="29"/>
      <c r="BL36" s="29"/>
      <c r="BM36" s="28"/>
      <c r="BN36" s="29"/>
      <c r="BO36" s="30" t="s">
        <v>22</v>
      </c>
      <c r="BP36" s="31"/>
      <c r="BQ36" s="27"/>
      <c r="BR36" s="28" t="e">
        <f>LOOKUP(BR35,PARAMETRES!$G$4:$G$23,PARAMETRES!$K$4:$K$23)/1000</f>
        <v>#N/A</v>
      </c>
      <c r="BS36" s="29"/>
      <c r="BT36" s="29"/>
      <c r="BU36" s="28"/>
      <c r="BV36" s="29"/>
      <c r="BW36" s="30" t="s">
        <v>22</v>
      </c>
      <c r="BX36" s="31"/>
      <c r="BY36" s="27"/>
      <c r="BZ36" s="28" t="e">
        <f>LOOKUP(BZ35,PARAMETRES!$G$4:$G$23,PARAMETRES!$K$4:$K$23)/1000</f>
        <v>#N/A</v>
      </c>
      <c r="CA36" s="29"/>
      <c r="CB36" s="29"/>
      <c r="CC36" s="28"/>
      <c r="CD36" s="29"/>
      <c r="CE36" s="30" t="s">
        <v>22</v>
      </c>
      <c r="CF36" s="31"/>
      <c r="CG36" s="27"/>
    </row>
    <row r="37" spans="1:85" ht="27.75" customHeight="1">
      <c r="A37" s="103" t="s">
        <v>64</v>
      </c>
      <c r="B37" s="14">
        <v>18</v>
      </c>
      <c r="C37" s="16">
        <f>IF(B37="","",LOOKUP(B37,PARAMETRES!$A$4:$A$43,PARAMETRES!$B$4:$B$43))</f>
        <v>0</v>
      </c>
      <c r="D37" s="16">
        <f>IF(C37="","",LOOKUP(C37,PARAMETRES!$B$4:$B$43,PARAMETRES!$C$4:$C$43))</f>
        <v>0</v>
      </c>
      <c r="E37" s="17">
        <f>B37</f>
        <v>18</v>
      </c>
      <c r="F37" s="18"/>
      <c r="G37" s="19"/>
      <c r="H37" s="19"/>
      <c r="I37" s="104" t="s">
        <v>22</v>
      </c>
      <c r="J37" s="21">
        <f>IF(G37="","",H37-G37)</f>
        <v>0</v>
      </c>
      <c r="K37" s="22">
        <f>IF(H37="","",MINUTE(J37)/F38)</f>
        <v>0</v>
      </c>
      <c r="L37" s="105">
        <f>IF(K37="","",IF(I37=$CH$2,"Erreur",IF(K37&lt;PARAMETRES!$M$8,"Trop Rapide",IF(AND(K37&lt;PARAMETRES!$M$7,K37&gt;=PARAMETRES!$M$8),"Rapide",IF(AND(K37&lt;PARAMETRES!$M$6,K37&gt;=PARAMETRES!$M$7),"Correct",IF(AND(K37&lt;PARAMETRES!$M$5,$K$3&gt;=PARAMETRES!$M$6),"Lent",IF(K37&gt;PARAMETRES!$M$5,"Trop lent","/")))))))</f>
        <v>0</v>
      </c>
      <c r="M37" s="106">
        <f>G37</f>
        <v>0</v>
      </c>
      <c r="N37" s="18"/>
      <c r="O37" s="19"/>
      <c r="P37" s="19"/>
      <c r="Q37" s="104" t="s">
        <v>22</v>
      </c>
      <c r="R37" s="21">
        <f>IF(O37="","",P37-O37)</f>
        <v>0</v>
      </c>
      <c r="S37" s="22">
        <f>IF(P37="","",MINUTE(R37)/N38)</f>
        <v>0</v>
      </c>
      <c r="T37" s="107">
        <f>IF(S37="","",IF(Q37=$CH$2,"Erreur",IF(S37&lt;PARAMETRES!$M$8,"Trop Rapide",IF(AND(S37&lt;PARAMETRES!$M$7,S37&gt;=PARAMETRES!$M$8),"Rapide",IF(AND(S37&lt;PARAMETRES!$M$6,S37&gt;=PARAMETRES!$M$7),"Correct",IF(AND(S37&lt;PARAMETRES!$M$5,$K$3&gt;=PARAMETRES!$M$6),"Lent",IF(S37&gt;PARAMETRES!$M$5,"Trop lent","/")))))))</f>
        <v>0</v>
      </c>
      <c r="U37" s="106">
        <f>O37</f>
        <v>0</v>
      </c>
      <c r="V37" s="18"/>
      <c r="W37" s="19"/>
      <c r="X37" s="19"/>
      <c r="Y37" s="104" t="s">
        <v>22</v>
      </c>
      <c r="Z37" s="21">
        <f>IF(W37="","",X37-W37)</f>
        <v>0</v>
      </c>
      <c r="AA37" s="22">
        <f>IF(X37="","",MINUTE(Z37)/V38)</f>
        <v>0</v>
      </c>
      <c r="AB37" s="107">
        <f>IF(AA37="","",IF(Y37=$CH$2,"Erreur",IF(AA37&lt;PARAMETRES!$M$8,"Trop Rapide",IF(AND(AA37&lt;PARAMETRES!$M$7,AA37&gt;=PARAMETRES!$M$8),"Rapide",IF(AND(AA37&lt;PARAMETRES!$M$6,AA37&gt;=PARAMETRES!$M$7),"Correct",IF(AND(AA37&lt;PARAMETRES!$M$5,$K$3&gt;=PARAMETRES!$M$6),"Lent",IF(AA37&gt;PARAMETRES!$M$5,"Trop lent","/")))))))</f>
        <v>0</v>
      </c>
      <c r="AC37" s="106">
        <f>W37</f>
        <v>0</v>
      </c>
      <c r="AD37" s="18"/>
      <c r="AE37" s="19"/>
      <c r="AF37" s="19"/>
      <c r="AG37" s="104" t="s">
        <v>22</v>
      </c>
      <c r="AH37" s="21">
        <f>IF(AE37="","",AF37-AE37)</f>
        <v>0</v>
      </c>
      <c r="AI37" s="22">
        <f>IF(AF37="","",MINUTE(AH37)/AD38)</f>
        <v>0</v>
      </c>
      <c r="AJ37" s="107">
        <f>IF(AI37="","",IF(AG37=$CH$2,"Erreur",IF(AI37&lt;PARAMETRES!$M$8,"Trop Rapide",IF(AND(AI37&lt;PARAMETRES!$M$7,AI37&gt;=PARAMETRES!$M$8),"Rapide",IF(AND(AI37&lt;PARAMETRES!$M$6,AI37&gt;=PARAMETRES!$M$7),"Correct",IF(AND(AI37&lt;PARAMETRES!$M$5,$K$3&gt;=PARAMETRES!$M$6),"Lent",IF(AI37&gt;PARAMETRES!$M$5,"Trop lent","/")))))))</f>
        <v>0</v>
      </c>
      <c r="AK37" s="106">
        <f>AE37</f>
        <v>0</v>
      </c>
      <c r="AL37" s="18"/>
      <c r="AM37" s="19"/>
      <c r="AN37" s="19"/>
      <c r="AO37" s="104" t="s">
        <v>22</v>
      </c>
      <c r="AP37" s="21">
        <f>IF(AM37="","",AN37-AM37)</f>
        <v>0</v>
      </c>
      <c r="AQ37" s="22">
        <f>IF(AN37="","",MINUTE(AP37)/AL38)</f>
        <v>0</v>
      </c>
      <c r="AR37" s="107">
        <f>IF(AQ37="","",IF(AO37=$CH$2,"Erreur",IF(AQ37&lt;PARAMETRES!$M$8,"Trop Rapide",IF(AND(AQ37&lt;PARAMETRES!$M$7,AQ37&gt;=PARAMETRES!$M$8),"Rapide",IF(AND(AQ37&lt;PARAMETRES!$M$6,AQ37&gt;=PARAMETRES!$M$7),"Correct",IF(AND(AQ37&lt;PARAMETRES!$M$5,$K$3&gt;=PARAMETRES!$M$6),"Lent",IF(AQ37&gt;PARAMETRES!$M$5,"Trop lent","/")))))))</f>
        <v>0</v>
      </c>
      <c r="AS37" s="106">
        <f>AM37</f>
        <v>0</v>
      </c>
      <c r="AT37" s="18"/>
      <c r="AU37" s="19"/>
      <c r="AV37" s="19"/>
      <c r="AW37" s="104" t="s">
        <v>22</v>
      </c>
      <c r="AX37" s="21">
        <f>IF(AU37="","",AV37-AU37)</f>
        <v>0</v>
      </c>
      <c r="AY37" s="22">
        <f>IF(AV37="","",MINUTE(AX37)/AT38)</f>
        <v>0</v>
      </c>
      <c r="AZ37" s="107">
        <f>IF(AY37="","",IF(AW37=$CH$2,"Erreur",IF(AY37&lt;PARAMETRES!$M$8,"Trop Rapide",IF(AND(AY37&lt;PARAMETRES!$M$7,AY37&gt;=PARAMETRES!$M$8),"Rapide",IF(AND(AY37&lt;PARAMETRES!$M$6,AY37&gt;=PARAMETRES!$M$7),"Correct",IF(AND(AY37&lt;PARAMETRES!$M$5,$K$3&gt;=PARAMETRES!$M$6),"Lent",IF(AY37&gt;PARAMETRES!$M$5,"Trop lent","/")))))))</f>
        <v>0</v>
      </c>
      <c r="BA37" s="106">
        <f>AU37</f>
        <v>0</v>
      </c>
      <c r="BB37" s="18"/>
      <c r="BC37" s="19"/>
      <c r="BD37" s="19"/>
      <c r="BE37" s="104" t="s">
        <v>22</v>
      </c>
      <c r="BF37" s="21">
        <f>IF(BC37="","",BD37-BC37)</f>
        <v>0</v>
      </c>
      <c r="BG37" s="22">
        <f>IF(BD37="","",MINUTE(BF37)/BB38)</f>
        <v>0</v>
      </c>
      <c r="BH37" s="107">
        <f>IF(BG37="","",IF(BE37=$CH$2,"Erreur",IF(BG37&lt;PARAMETRES!$M$8,"Trop Rapide",IF(AND(BG37&lt;PARAMETRES!$M$7,BG37&gt;=PARAMETRES!$M$8),"Rapide",IF(AND(BG37&lt;PARAMETRES!$M$6,BG37&gt;=PARAMETRES!$M$7),"Correct",IF(AND(BG37&lt;PARAMETRES!$M$5,$K$3&gt;=PARAMETRES!$M$6),"Lent",IF(BG37&gt;PARAMETRES!$M$5,"Trop lent","/")))))))</f>
        <v>0</v>
      </c>
      <c r="BI37" s="106">
        <f>BC37</f>
        <v>0</v>
      </c>
      <c r="BJ37" s="18"/>
      <c r="BK37" s="19"/>
      <c r="BL37" s="19"/>
      <c r="BM37" s="104" t="s">
        <v>22</v>
      </c>
      <c r="BN37" s="21">
        <f>IF(BK37="","",BL37-BK37)</f>
        <v>0</v>
      </c>
      <c r="BO37" s="22">
        <f>IF(BL37="","",MINUTE(BN37)/BJ38)</f>
        <v>0</v>
      </c>
      <c r="BP37" s="107">
        <f>IF(BO37="","",IF(BM37=$BL$2,"Erreur",IF(BO37&lt;PARAMETRES!$M$8,"Trop Rapide",IF(AND(BO37&lt;PARAMETRES!$M$7,BO37&gt;=PARAMETRES!$M$8),"Rapide",IF(AND(BO37&lt;PARAMETRES!$M$6,BO37&gt;=PARAMETRES!$M$7),"Correct",IF(AND(BO37&lt;PARAMETRES!$M$5,$K$3&gt;=PARAMETRES!$M$6),"Lent",IF(BO37&gt;PARAMETRES!$M$5,"Trop lent","/")))))))</f>
        <v>0</v>
      </c>
      <c r="BQ37" s="106">
        <f>BK37</f>
        <v>0</v>
      </c>
      <c r="BR37" s="18"/>
      <c r="BS37" s="19"/>
      <c r="BT37" s="19"/>
      <c r="BU37" s="104" t="s">
        <v>22</v>
      </c>
      <c r="BV37" s="21">
        <f>IF(BS37="","",BT37-BS37)</f>
        <v>0</v>
      </c>
      <c r="BW37" s="22">
        <f>IF(BT37="","",MINUTE(BV37)/BR38)</f>
        <v>0</v>
      </c>
      <c r="BX37" s="107">
        <f>IF(BW37="","",IF(BU37=$BL$2,"Erreur",IF(BW37&lt;PARAMETRES!$M$8,"Trop Rapide",IF(AND(BW37&lt;PARAMETRES!$M$7,BW37&gt;=PARAMETRES!$M$8),"Rapide",IF(AND(BW37&lt;PARAMETRES!$M$6,BW37&gt;=PARAMETRES!$M$7),"Correct",IF(AND(BW37&lt;PARAMETRES!$M$5,$K$3&gt;=PARAMETRES!$M$6),"Lent",IF(BW37&gt;PARAMETRES!$M$5,"Trop lent","/")))))))</f>
        <v>0</v>
      </c>
      <c r="BY37" s="106">
        <f>BS37</f>
        <v>0</v>
      </c>
      <c r="BZ37" s="18"/>
      <c r="CA37" s="19"/>
      <c r="CB37" s="19"/>
      <c r="CC37" s="104" t="s">
        <v>22</v>
      </c>
      <c r="CD37" s="21">
        <f>IF(CA37="","",CB37-CA37)</f>
        <v>0</v>
      </c>
      <c r="CE37" s="22">
        <f>IF(CB37="","",MINUTE(CD37)/BZ38)</f>
        <v>0</v>
      </c>
      <c r="CF37" s="107">
        <f>IF(CE37="","",IF(CC37=$BL$2,"Erreur",IF(CE37&lt;PARAMETRES!$M$8,"Trop Rapide",IF(AND(CE37&lt;PARAMETRES!$M$7,CE37&gt;=PARAMETRES!$M$8),"Rapide",IF(AND(CE37&lt;PARAMETRES!$M$6,CE37&gt;=PARAMETRES!$M$7),"Correct",IF(AND(CE37&lt;PARAMETRES!$M$5,$K$3&gt;=PARAMETRES!$M$6),"Lent",IF(CE37&gt;PARAMETRES!$M$5,"Trop lent","/")))))))</f>
        <v>0</v>
      </c>
      <c r="CG37" s="106">
        <f>CA37</f>
        <v>0</v>
      </c>
    </row>
    <row r="38" spans="1:85" ht="5.25" customHeight="1">
      <c r="A38" s="27"/>
      <c r="B38" s="27"/>
      <c r="C38" s="27"/>
      <c r="D38" s="27"/>
      <c r="E38" s="27"/>
      <c r="F38" s="28" t="e">
        <f>LOOKUP(F37,PARAMETRES!$G$4:$G$23,PARAMETRES!$K$4:$K$23)/1000</f>
        <v>#N/A</v>
      </c>
      <c r="G38" s="29"/>
      <c r="H38" s="29"/>
      <c r="I38" s="28"/>
      <c r="J38" s="29"/>
      <c r="K38" s="30" t="s">
        <v>22</v>
      </c>
      <c r="L38" s="31"/>
      <c r="M38" s="27"/>
      <c r="N38" s="28" t="e">
        <f>LOOKUP(N37,PARAMETRES!$G$4:$G$23,PARAMETRES!$K$4:$K$23)/1000</f>
        <v>#N/A</v>
      </c>
      <c r="O38" s="29"/>
      <c r="P38" s="29"/>
      <c r="Q38" s="28"/>
      <c r="R38" s="29"/>
      <c r="S38" s="30" t="s">
        <v>22</v>
      </c>
      <c r="T38" s="31"/>
      <c r="U38" s="27"/>
      <c r="V38" s="28" t="e">
        <f>LOOKUP(V37,PARAMETRES!$G$4:$G$23,PARAMETRES!$K$4:$K$23)/1000</f>
        <v>#N/A</v>
      </c>
      <c r="W38" s="29"/>
      <c r="X38" s="29"/>
      <c r="Y38" s="28"/>
      <c r="Z38" s="29"/>
      <c r="AA38" s="30" t="s">
        <v>22</v>
      </c>
      <c r="AB38" s="31"/>
      <c r="AC38" s="27"/>
      <c r="AD38" s="28" t="e">
        <f>LOOKUP(AD37,PARAMETRES!$G$4:$G$23,PARAMETRES!$K$4:$K$23)/1000</f>
        <v>#N/A</v>
      </c>
      <c r="AE38" s="29"/>
      <c r="AF38" s="29"/>
      <c r="AG38" s="28"/>
      <c r="AH38" s="29"/>
      <c r="AI38" s="30" t="s">
        <v>22</v>
      </c>
      <c r="AJ38" s="31"/>
      <c r="AK38" s="27"/>
      <c r="AL38" s="28" t="e">
        <f>LOOKUP(AL37,PARAMETRES!$G$4:$G$23,PARAMETRES!$K$4:$K$23)/1000</f>
        <v>#N/A</v>
      </c>
      <c r="AM38" s="29"/>
      <c r="AN38" s="29"/>
      <c r="AO38" s="28"/>
      <c r="AP38" s="29"/>
      <c r="AQ38" s="30" t="s">
        <v>22</v>
      </c>
      <c r="AR38" s="31"/>
      <c r="AS38" s="27"/>
      <c r="AT38" s="28" t="e">
        <f>LOOKUP(AT37,PARAMETRES!$G$4:$G$23,PARAMETRES!$K$4:$K$23)/1000</f>
        <v>#N/A</v>
      </c>
      <c r="AU38" s="29"/>
      <c r="AV38" s="29"/>
      <c r="AW38" s="28"/>
      <c r="AX38" s="29"/>
      <c r="AY38" s="30" t="s">
        <v>22</v>
      </c>
      <c r="AZ38" s="31"/>
      <c r="BA38" s="27"/>
      <c r="BB38" s="28" t="e">
        <f>LOOKUP(BB37,PARAMETRES!$G$4:$G$23,PARAMETRES!$K$4:$K$23)/1000</f>
        <v>#N/A</v>
      </c>
      <c r="BC38" s="29"/>
      <c r="BD38" s="29"/>
      <c r="BE38" s="28"/>
      <c r="BF38" s="29"/>
      <c r="BG38" s="30" t="s">
        <v>22</v>
      </c>
      <c r="BH38" s="31"/>
      <c r="BI38" s="27"/>
      <c r="BJ38" s="28" t="e">
        <f>LOOKUP(BJ37,PARAMETRES!$G$4:$G$23,PARAMETRES!$K$4:$K$23)/1000</f>
        <v>#N/A</v>
      </c>
      <c r="BK38" s="29"/>
      <c r="BL38" s="29"/>
      <c r="BM38" s="28"/>
      <c r="BN38" s="29"/>
      <c r="BO38" s="30" t="s">
        <v>22</v>
      </c>
      <c r="BP38" s="31"/>
      <c r="BQ38" s="27"/>
      <c r="BR38" s="28" t="e">
        <f>LOOKUP(BR37,PARAMETRES!$G$4:$G$23,PARAMETRES!$K$4:$K$23)/1000</f>
        <v>#N/A</v>
      </c>
      <c r="BS38" s="29"/>
      <c r="BT38" s="29"/>
      <c r="BU38" s="28"/>
      <c r="BV38" s="29"/>
      <c r="BW38" s="30" t="s">
        <v>22</v>
      </c>
      <c r="BX38" s="31"/>
      <c r="BY38" s="27"/>
      <c r="BZ38" s="28" t="e">
        <f>LOOKUP(BZ37,PARAMETRES!$G$4:$G$23,PARAMETRES!$K$4:$K$23)/1000</f>
        <v>#N/A</v>
      </c>
      <c r="CA38" s="29"/>
      <c r="CB38" s="29"/>
      <c r="CC38" s="28"/>
      <c r="CD38" s="29"/>
      <c r="CE38" s="30" t="s">
        <v>22</v>
      </c>
      <c r="CF38" s="31"/>
      <c r="CG38" s="27"/>
    </row>
    <row r="39" spans="1:85" ht="27.75" customHeight="1">
      <c r="A39" s="103" t="s">
        <v>64</v>
      </c>
      <c r="B39" s="14">
        <v>19</v>
      </c>
      <c r="C39" s="16">
        <f>IF(B39="","",LOOKUP(B39,PARAMETRES!$A$4:$A$43,PARAMETRES!$B$4:$B$43))</f>
        <v>0</v>
      </c>
      <c r="D39" s="16">
        <f>IF(C39="","",LOOKUP(C39,PARAMETRES!$B$4:$B$43,PARAMETRES!$C$4:$C$43))</f>
        <v>0</v>
      </c>
      <c r="E39" s="17">
        <f>B39</f>
        <v>19</v>
      </c>
      <c r="F39" s="18"/>
      <c r="G39" s="19"/>
      <c r="H39" s="19"/>
      <c r="I39" s="104" t="s">
        <v>22</v>
      </c>
      <c r="J39" s="21">
        <f>IF(G39="","",H39-G39)</f>
        <v>0</v>
      </c>
      <c r="K39" s="22">
        <f>IF(H39="","",MINUTE(J39)/F40)</f>
        <v>0</v>
      </c>
      <c r="L39" s="105">
        <f>IF(K39="","",IF(I39=$CH$2,"Erreur",IF(K39&lt;PARAMETRES!$M$8,"Trop Rapide",IF(AND(K39&lt;PARAMETRES!$M$7,K39&gt;=PARAMETRES!$M$8),"Rapide",IF(AND(K39&lt;PARAMETRES!$M$6,K39&gt;=PARAMETRES!$M$7),"Correct",IF(AND(K39&lt;PARAMETRES!$M$5,$K$3&gt;=PARAMETRES!$M$6),"Lent",IF(K39&gt;PARAMETRES!$M$5,"Trop lent","/")))))))</f>
        <v>0</v>
      </c>
      <c r="M39" s="106">
        <f>G39</f>
        <v>0</v>
      </c>
      <c r="N39" s="18"/>
      <c r="O39" s="19"/>
      <c r="P39" s="19"/>
      <c r="Q39" s="104" t="s">
        <v>22</v>
      </c>
      <c r="R39" s="21">
        <f>IF(O39="","",P39-O39)</f>
        <v>0</v>
      </c>
      <c r="S39" s="22">
        <f>IF(P39="","",MINUTE(R39)/N40)</f>
        <v>0</v>
      </c>
      <c r="T39" s="107">
        <f>IF(S39="","",IF(Q39=$CH$2,"Erreur",IF(S39&lt;PARAMETRES!$M$8,"Trop Rapide",IF(AND(S39&lt;PARAMETRES!$M$7,S39&gt;=PARAMETRES!$M$8),"Rapide",IF(AND(S39&lt;PARAMETRES!$M$6,S39&gt;=PARAMETRES!$M$7),"Correct",IF(AND(S39&lt;PARAMETRES!$M$5,$K$3&gt;=PARAMETRES!$M$6),"Lent",IF(S39&gt;PARAMETRES!$M$5,"Trop lent","/")))))))</f>
        <v>0</v>
      </c>
      <c r="U39" s="106">
        <f>O39</f>
        <v>0</v>
      </c>
      <c r="V39" s="18"/>
      <c r="W39" s="19"/>
      <c r="X39" s="19"/>
      <c r="Y39" s="104" t="s">
        <v>22</v>
      </c>
      <c r="Z39" s="21">
        <f>IF(W39="","",X39-W39)</f>
        <v>0</v>
      </c>
      <c r="AA39" s="22">
        <f>IF(X39="","",MINUTE(Z39)/V40)</f>
        <v>0</v>
      </c>
      <c r="AB39" s="107">
        <f>IF(AA39="","",IF(Y39=$CH$2,"Erreur",IF(AA39&lt;PARAMETRES!$M$8,"Trop Rapide",IF(AND(AA39&lt;PARAMETRES!$M$7,AA39&gt;=PARAMETRES!$M$8),"Rapide",IF(AND(AA39&lt;PARAMETRES!$M$6,AA39&gt;=PARAMETRES!$M$7),"Correct",IF(AND(AA39&lt;PARAMETRES!$M$5,$K$3&gt;=PARAMETRES!$M$6),"Lent",IF(AA39&gt;PARAMETRES!$M$5,"Trop lent","/")))))))</f>
        <v>0</v>
      </c>
      <c r="AC39" s="106">
        <f>W39</f>
        <v>0</v>
      </c>
      <c r="AD39" s="18"/>
      <c r="AE39" s="19"/>
      <c r="AF39" s="19"/>
      <c r="AG39" s="104" t="s">
        <v>22</v>
      </c>
      <c r="AH39" s="21">
        <f>IF(AE39="","",AF39-AE39)</f>
        <v>0</v>
      </c>
      <c r="AI39" s="22">
        <f>IF(AF39="","",MINUTE(AH39)/AD40)</f>
        <v>0</v>
      </c>
      <c r="AJ39" s="107">
        <f>IF(AI39="","",IF(AG39=$CH$2,"Erreur",IF(AI39&lt;PARAMETRES!$M$8,"Trop Rapide",IF(AND(AI39&lt;PARAMETRES!$M$7,AI39&gt;=PARAMETRES!$M$8),"Rapide",IF(AND(AI39&lt;PARAMETRES!$M$6,AI39&gt;=PARAMETRES!$M$7),"Correct",IF(AND(AI39&lt;PARAMETRES!$M$5,$K$3&gt;=PARAMETRES!$M$6),"Lent",IF(AI39&gt;PARAMETRES!$M$5,"Trop lent","/")))))))</f>
        <v>0</v>
      </c>
      <c r="AK39" s="106">
        <f>AE39</f>
        <v>0</v>
      </c>
      <c r="AL39" s="18"/>
      <c r="AM39" s="19"/>
      <c r="AN39" s="19"/>
      <c r="AO39" s="104" t="s">
        <v>22</v>
      </c>
      <c r="AP39" s="21">
        <f>IF(AM39="","",AN39-AM39)</f>
        <v>0</v>
      </c>
      <c r="AQ39" s="22">
        <f>IF(AN39="","",MINUTE(AP39)/AL40)</f>
        <v>0</v>
      </c>
      <c r="AR39" s="107">
        <f>IF(AQ39="","",IF(AO39=$CH$2,"Erreur",IF(AQ39&lt;PARAMETRES!$M$8,"Trop Rapide",IF(AND(AQ39&lt;PARAMETRES!$M$7,AQ39&gt;=PARAMETRES!$M$8),"Rapide",IF(AND(AQ39&lt;PARAMETRES!$M$6,AQ39&gt;=PARAMETRES!$M$7),"Correct",IF(AND(AQ39&lt;PARAMETRES!$M$5,$K$3&gt;=PARAMETRES!$M$6),"Lent",IF(AQ39&gt;PARAMETRES!$M$5,"Trop lent","/")))))))</f>
        <v>0</v>
      </c>
      <c r="AS39" s="106">
        <f>AM39</f>
        <v>0</v>
      </c>
      <c r="AT39" s="18"/>
      <c r="AU39" s="19"/>
      <c r="AV39" s="19"/>
      <c r="AW39" s="104" t="s">
        <v>22</v>
      </c>
      <c r="AX39" s="21">
        <f>IF(AU39="","",AV39-AU39)</f>
        <v>0</v>
      </c>
      <c r="AY39" s="22">
        <f>IF(AV39="","",MINUTE(AX39)/AT40)</f>
        <v>0</v>
      </c>
      <c r="AZ39" s="107">
        <f>IF(AY39="","",IF(AW39=$CH$2,"Erreur",IF(AY39&lt;PARAMETRES!$M$8,"Trop Rapide",IF(AND(AY39&lt;PARAMETRES!$M$7,AY39&gt;=PARAMETRES!$M$8),"Rapide",IF(AND(AY39&lt;PARAMETRES!$M$6,AY39&gt;=PARAMETRES!$M$7),"Correct",IF(AND(AY39&lt;PARAMETRES!$M$5,$K$3&gt;=PARAMETRES!$M$6),"Lent",IF(AY39&gt;PARAMETRES!$M$5,"Trop lent","/")))))))</f>
        <v>0</v>
      </c>
      <c r="BA39" s="106">
        <f>AU39</f>
        <v>0</v>
      </c>
      <c r="BB39" s="18"/>
      <c r="BC39" s="19"/>
      <c r="BD39" s="19"/>
      <c r="BE39" s="104" t="s">
        <v>22</v>
      </c>
      <c r="BF39" s="21">
        <f>IF(BC39="","",BD39-BC39)</f>
        <v>0</v>
      </c>
      <c r="BG39" s="22">
        <f>IF(BD39="","",MINUTE(BF39)/BB40)</f>
        <v>0</v>
      </c>
      <c r="BH39" s="107">
        <f>IF(BG39="","",IF(BE39=$CH$2,"Erreur",IF(BG39&lt;PARAMETRES!$M$8,"Trop Rapide",IF(AND(BG39&lt;PARAMETRES!$M$7,BG39&gt;=PARAMETRES!$M$8),"Rapide",IF(AND(BG39&lt;PARAMETRES!$M$6,BG39&gt;=PARAMETRES!$M$7),"Correct",IF(AND(BG39&lt;PARAMETRES!$M$5,$K$3&gt;=PARAMETRES!$M$6),"Lent",IF(BG39&gt;PARAMETRES!$M$5,"Trop lent","/")))))))</f>
        <v>0</v>
      </c>
      <c r="BI39" s="106">
        <f>BC39</f>
        <v>0</v>
      </c>
      <c r="BJ39" s="18"/>
      <c r="BK39" s="19"/>
      <c r="BL39" s="19"/>
      <c r="BM39" s="104" t="s">
        <v>22</v>
      </c>
      <c r="BN39" s="21">
        <f>IF(BK39="","",BL39-BK39)</f>
        <v>0</v>
      </c>
      <c r="BO39" s="22">
        <f>IF(BL39="","",MINUTE(BN39)/BJ40)</f>
        <v>0</v>
      </c>
      <c r="BP39" s="107">
        <f>IF(BO39="","",IF(BM39=$BL$2,"Erreur",IF(BO39&lt;PARAMETRES!$M$8,"Trop Rapide",IF(AND(BO39&lt;PARAMETRES!$M$7,BO39&gt;=PARAMETRES!$M$8),"Rapide",IF(AND(BO39&lt;PARAMETRES!$M$6,BO39&gt;=PARAMETRES!$M$7),"Correct",IF(AND(BO39&lt;PARAMETRES!$M$5,$K$3&gt;=PARAMETRES!$M$6),"Lent",IF(BO39&gt;PARAMETRES!$M$5,"Trop lent","/")))))))</f>
        <v>0</v>
      </c>
      <c r="BQ39" s="106">
        <f>BK39</f>
        <v>0</v>
      </c>
      <c r="BR39" s="18"/>
      <c r="BS39" s="19"/>
      <c r="BT39" s="19"/>
      <c r="BU39" s="104" t="s">
        <v>22</v>
      </c>
      <c r="BV39" s="21">
        <f>IF(BS39="","",BT39-BS39)</f>
        <v>0</v>
      </c>
      <c r="BW39" s="22">
        <f>IF(BT39="","",MINUTE(BV39)/BR40)</f>
        <v>0</v>
      </c>
      <c r="BX39" s="107">
        <f>IF(BW39="","",IF(BU39=$BL$2,"Erreur",IF(BW39&lt;PARAMETRES!$M$8,"Trop Rapide",IF(AND(BW39&lt;PARAMETRES!$M$7,BW39&gt;=PARAMETRES!$M$8),"Rapide",IF(AND(BW39&lt;PARAMETRES!$M$6,BW39&gt;=PARAMETRES!$M$7),"Correct",IF(AND(BW39&lt;PARAMETRES!$M$5,$K$3&gt;=PARAMETRES!$M$6),"Lent",IF(BW39&gt;PARAMETRES!$M$5,"Trop lent","/")))))))</f>
        <v>0</v>
      </c>
      <c r="BY39" s="106">
        <f>BS39</f>
        <v>0</v>
      </c>
      <c r="BZ39" s="18"/>
      <c r="CA39" s="19"/>
      <c r="CB39" s="19"/>
      <c r="CC39" s="104" t="s">
        <v>22</v>
      </c>
      <c r="CD39" s="21">
        <f>IF(CA39="","",CB39-CA39)</f>
        <v>0</v>
      </c>
      <c r="CE39" s="22">
        <f>IF(CB39="","",MINUTE(CD39)/BZ40)</f>
        <v>0</v>
      </c>
      <c r="CF39" s="107">
        <f>IF(CE39="","",IF(CC39=$BL$2,"Erreur",IF(CE39&lt;PARAMETRES!$M$8,"Trop Rapide",IF(AND(CE39&lt;PARAMETRES!$M$7,CE39&gt;=PARAMETRES!$M$8),"Rapide",IF(AND(CE39&lt;PARAMETRES!$M$6,CE39&gt;=PARAMETRES!$M$7),"Correct",IF(AND(CE39&lt;PARAMETRES!$M$5,$K$3&gt;=PARAMETRES!$M$6),"Lent",IF(CE39&gt;PARAMETRES!$M$5,"Trop lent","/")))))))</f>
        <v>0</v>
      </c>
      <c r="CG39" s="106">
        <f>CA39</f>
        <v>0</v>
      </c>
    </row>
    <row r="40" spans="1:85" ht="5.25" customHeight="1">
      <c r="A40" s="27"/>
      <c r="B40" s="27"/>
      <c r="C40" s="27"/>
      <c r="D40" s="27"/>
      <c r="E40" s="27"/>
      <c r="F40" s="28" t="e">
        <f>LOOKUP(F39,PARAMETRES!$G$4:$G$23,PARAMETRES!$K$4:$K$23)/1000</f>
        <v>#N/A</v>
      </c>
      <c r="G40" s="29"/>
      <c r="H40" s="29"/>
      <c r="I40" s="28"/>
      <c r="J40" s="29"/>
      <c r="K40" s="30" t="s">
        <v>22</v>
      </c>
      <c r="L40" s="31"/>
      <c r="M40" s="27"/>
      <c r="N40" s="28" t="e">
        <f>LOOKUP(N39,PARAMETRES!$G$4:$G$23,PARAMETRES!$K$4:$K$23)/1000</f>
        <v>#N/A</v>
      </c>
      <c r="O40" s="29"/>
      <c r="P40" s="29"/>
      <c r="Q40" s="28"/>
      <c r="R40" s="29"/>
      <c r="S40" s="30" t="s">
        <v>22</v>
      </c>
      <c r="T40" s="31"/>
      <c r="U40" s="27"/>
      <c r="V40" s="28" t="e">
        <f>LOOKUP(V39,PARAMETRES!$G$4:$G$23,PARAMETRES!$K$4:$K$23)/1000</f>
        <v>#N/A</v>
      </c>
      <c r="W40" s="29"/>
      <c r="X40" s="29"/>
      <c r="Y40" s="28"/>
      <c r="Z40" s="29"/>
      <c r="AA40" s="30" t="s">
        <v>22</v>
      </c>
      <c r="AB40" s="31"/>
      <c r="AC40" s="27"/>
      <c r="AD40" s="28" t="e">
        <f>LOOKUP(AD39,PARAMETRES!$G$4:$G$23,PARAMETRES!$K$4:$K$23)/1000</f>
        <v>#N/A</v>
      </c>
      <c r="AE40" s="29"/>
      <c r="AF40" s="29"/>
      <c r="AG40" s="28"/>
      <c r="AH40" s="29"/>
      <c r="AI40" s="30" t="s">
        <v>22</v>
      </c>
      <c r="AJ40" s="31"/>
      <c r="AK40" s="27"/>
      <c r="AL40" s="28" t="e">
        <f>LOOKUP(AL39,PARAMETRES!$G$4:$G$23,PARAMETRES!$K$4:$K$23)/1000</f>
        <v>#N/A</v>
      </c>
      <c r="AM40" s="29"/>
      <c r="AN40" s="29"/>
      <c r="AO40" s="28"/>
      <c r="AP40" s="29"/>
      <c r="AQ40" s="30" t="s">
        <v>22</v>
      </c>
      <c r="AR40" s="31"/>
      <c r="AS40" s="27"/>
      <c r="AT40" s="28" t="e">
        <f>LOOKUP(AT39,PARAMETRES!$G$4:$G$23,PARAMETRES!$K$4:$K$23)/1000</f>
        <v>#N/A</v>
      </c>
      <c r="AU40" s="29"/>
      <c r="AV40" s="29"/>
      <c r="AW40" s="28"/>
      <c r="AX40" s="29"/>
      <c r="AY40" s="30" t="s">
        <v>22</v>
      </c>
      <c r="AZ40" s="31"/>
      <c r="BA40" s="27"/>
      <c r="BB40" s="28" t="e">
        <f>LOOKUP(BB39,PARAMETRES!$G$4:$G$23,PARAMETRES!$K$4:$K$23)/1000</f>
        <v>#N/A</v>
      </c>
      <c r="BC40" s="29"/>
      <c r="BD40" s="29"/>
      <c r="BE40" s="28"/>
      <c r="BF40" s="29"/>
      <c r="BG40" s="30" t="s">
        <v>22</v>
      </c>
      <c r="BH40" s="31"/>
      <c r="BI40" s="27"/>
      <c r="BJ40" s="28" t="e">
        <f>LOOKUP(BJ39,PARAMETRES!$G$4:$G$23,PARAMETRES!$K$4:$K$23)/1000</f>
        <v>#N/A</v>
      </c>
      <c r="BK40" s="29"/>
      <c r="BL40" s="29"/>
      <c r="BM40" s="28"/>
      <c r="BN40" s="29"/>
      <c r="BO40" s="30" t="s">
        <v>22</v>
      </c>
      <c r="BP40" s="31"/>
      <c r="BQ40" s="27"/>
      <c r="BR40" s="28" t="e">
        <f>LOOKUP(BR39,PARAMETRES!$G$4:$G$23,PARAMETRES!$K$4:$K$23)/1000</f>
        <v>#N/A</v>
      </c>
      <c r="BS40" s="29"/>
      <c r="BT40" s="29"/>
      <c r="BU40" s="28"/>
      <c r="BV40" s="29"/>
      <c r="BW40" s="30" t="s">
        <v>22</v>
      </c>
      <c r="BX40" s="31"/>
      <c r="BY40" s="27"/>
      <c r="BZ40" s="28" t="e">
        <f>LOOKUP(BZ39,PARAMETRES!$G$4:$G$23,PARAMETRES!$K$4:$K$23)/1000</f>
        <v>#N/A</v>
      </c>
      <c r="CA40" s="29"/>
      <c r="CB40" s="29"/>
      <c r="CC40" s="28"/>
      <c r="CD40" s="29"/>
      <c r="CE40" s="30" t="s">
        <v>22</v>
      </c>
      <c r="CF40" s="31"/>
      <c r="CG40" s="27"/>
    </row>
    <row r="41" spans="1:85" ht="27.75" customHeight="1">
      <c r="A41" s="103" t="s">
        <v>64</v>
      </c>
      <c r="B41" s="14">
        <v>20</v>
      </c>
      <c r="C41" s="16">
        <f>IF(B41="","",LOOKUP(B41,PARAMETRES!$A$4:$A$43,PARAMETRES!$B$4:$B$43))</f>
        <v>0</v>
      </c>
      <c r="D41" s="16">
        <f>IF(C41="","",LOOKUP(C41,PARAMETRES!$B$4:$B$43,PARAMETRES!$C$4:$C$43))</f>
        <v>0</v>
      </c>
      <c r="E41" s="17">
        <f>B41</f>
        <v>20</v>
      </c>
      <c r="F41" s="18"/>
      <c r="G41" s="19"/>
      <c r="H41" s="19"/>
      <c r="I41" s="104" t="s">
        <v>22</v>
      </c>
      <c r="J41" s="21">
        <f>IF(G41="","",H41-G41)</f>
        <v>0</v>
      </c>
      <c r="K41" s="22">
        <f>IF(H41="","",MINUTE(J41)/F42)</f>
        <v>0</v>
      </c>
      <c r="L41" s="105">
        <f>IF(K41="","",IF(I41=$CH$2,"Erreur",IF(K41&lt;PARAMETRES!$M$8,"Trop Rapide",IF(AND(K41&lt;PARAMETRES!$M$7,K41&gt;=PARAMETRES!$M$8),"Rapide",IF(AND(K41&lt;PARAMETRES!$M$6,K41&gt;=PARAMETRES!$M$7),"Correct",IF(AND(K41&lt;PARAMETRES!$M$5,$K$3&gt;=PARAMETRES!$M$6),"Lent",IF(K41&gt;PARAMETRES!$M$5,"Trop lent","/")))))))</f>
        <v>0</v>
      </c>
      <c r="M41" s="106">
        <f>G41</f>
        <v>0</v>
      </c>
      <c r="N41" s="18"/>
      <c r="O41" s="19"/>
      <c r="P41" s="19"/>
      <c r="Q41" s="104" t="s">
        <v>22</v>
      </c>
      <c r="R41" s="21">
        <f>IF(O41="","",P41-O41)</f>
        <v>0</v>
      </c>
      <c r="S41" s="22">
        <f>IF(P41="","",MINUTE(R41)/N42)</f>
        <v>0</v>
      </c>
      <c r="T41" s="107">
        <f>IF(S41="","",IF(Q41=$CH$2,"Erreur",IF(S41&lt;PARAMETRES!$M$8,"Trop Rapide",IF(AND(S41&lt;PARAMETRES!$M$7,S41&gt;=PARAMETRES!$M$8),"Rapide",IF(AND(S41&lt;PARAMETRES!$M$6,S41&gt;=PARAMETRES!$M$7),"Correct",IF(AND(S41&lt;PARAMETRES!$M$5,$K$3&gt;=PARAMETRES!$M$6),"Lent",IF(S41&gt;PARAMETRES!$M$5,"Trop lent","/")))))))</f>
        <v>0</v>
      </c>
      <c r="U41" s="106">
        <f>O41</f>
        <v>0</v>
      </c>
      <c r="V41" s="18"/>
      <c r="W41" s="19"/>
      <c r="X41" s="19"/>
      <c r="Y41" s="104" t="s">
        <v>22</v>
      </c>
      <c r="Z41" s="21">
        <f>IF(W41="","",X41-W41)</f>
        <v>0</v>
      </c>
      <c r="AA41" s="22">
        <f>IF(X41="","",MINUTE(Z41)/V42)</f>
        <v>0</v>
      </c>
      <c r="AB41" s="107">
        <f>IF(AA41="","",IF(Y41=$CH$2,"Erreur",IF(AA41&lt;PARAMETRES!$M$8,"Trop Rapide",IF(AND(AA41&lt;PARAMETRES!$M$7,AA41&gt;=PARAMETRES!$M$8),"Rapide",IF(AND(AA41&lt;PARAMETRES!$M$6,AA41&gt;=PARAMETRES!$M$7),"Correct",IF(AND(AA41&lt;PARAMETRES!$M$5,$K$3&gt;=PARAMETRES!$M$6),"Lent",IF(AA41&gt;PARAMETRES!$M$5,"Trop lent","/")))))))</f>
        <v>0</v>
      </c>
      <c r="AC41" s="106">
        <f>W41</f>
        <v>0</v>
      </c>
      <c r="AD41" s="18"/>
      <c r="AE41" s="19"/>
      <c r="AF41" s="19"/>
      <c r="AG41" s="104" t="s">
        <v>22</v>
      </c>
      <c r="AH41" s="21">
        <f>IF(AE41="","",AF41-AE41)</f>
        <v>0</v>
      </c>
      <c r="AI41" s="22">
        <f>IF(AF41="","",MINUTE(AH41)/AD42)</f>
        <v>0</v>
      </c>
      <c r="AJ41" s="107">
        <f>IF(AI41="","",IF(AG41=$CH$2,"Erreur",IF(AI41&lt;PARAMETRES!$M$8,"Trop Rapide",IF(AND(AI41&lt;PARAMETRES!$M$7,AI41&gt;=PARAMETRES!$M$8),"Rapide",IF(AND(AI41&lt;PARAMETRES!$M$6,AI41&gt;=PARAMETRES!$M$7),"Correct",IF(AND(AI41&lt;PARAMETRES!$M$5,$K$3&gt;=PARAMETRES!$M$6),"Lent",IF(AI41&gt;PARAMETRES!$M$5,"Trop lent","/")))))))</f>
        <v>0</v>
      </c>
      <c r="AK41" s="106">
        <f>AE41</f>
        <v>0</v>
      </c>
      <c r="AL41" s="18"/>
      <c r="AM41" s="19"/>
      <c r="AN41" s="19"/>
      <c r="AO41" s="104" t="s">
        <v>22</v>
      </c>
      <c r="AP41" s="21">
        <f>IF(AM41="","",AN41-AM41)</f>
        <v>0</v>
      </c>
      <c r="AQ41" s="22">
        <f>IF(AN41="","",MINUTE(AP41)/AL42)</f>
        <v>0</v>
      </c>
      <c r="AR41" s="107">
        <f>IF(AQ41="","",IF(AO41=$CH$2,"Erreur",IF(AQ41&lt;PARAMETRES!$M$8,"Trop Rapide",IF(AND(AQ41&lt;PARAMETRES!$M$7,AQ41&gt;=PARAMETRES!$M$8),"Rapide",IF(AND(AQ41&lt;PARAMETRES!$M$6,AQ41&gt;=PARAMETRES!$M$7),"Correct",IF(AND(AQ41&lt;PARAMETRES!$M$5,$K$3&gt;=PARAMETRES!$M$6),"Lent",IF(AQ41&gt;PARAMETRES!$M$5,"Trop lent","/")))))))</f>
        <v>0</v>
      </c>
      <c r="AS41" s="106">
        <f>AM41</f>
        <v>0</v>
      </c>
      <c r="AT41" s="18"/>
      <c r="AU41" s="19"/>
      <c r="AV41" s="19"/>
      <c r="AW41" s="104" t="s">
        <v>22</v>
      </c>
      <c r="AX41" s="21">
        <f>IF(AU41="","",AV41-AU41)</f>
        <v>0</v>
      </c>
      <c r="AY41" s="22">
        <f>IF(AV41="","",MINUTE(AX41)/AT42)</f>
        <v>0</v>
      </c>
      <c r="AZ41" s="107">
        <f>IF(AY41="","",IF(AW41=$CH$2,"Erreur",IF(AY41&lt;PARAMETRES!$M$8,"Trop Rapide",IF(AND(AY41&lt;PARAMETRES!$M$7,AY41&gt;=PARAMETRES!$M$8),"Rapide",IF(AND(AY41&lt;PARAMETRES!$M$6,AY41&gt;=PARAMETRES!$M$7),"Correct",IF(AND(AY41&lt;PARAMETRES!$M$5,$K$3&gt;=PARAMETRES!$M$6),"Lent",IF(AY41&gt;PARAMETRES!$M$5,"Trop lent","/")))))))</f>
        <v>0</v>
      </c>
      <c r="BA41" s="106">
        <f>AU41</f>
        <v>0</v>
      </c>
      <c r="BB41" s="18"/>
      <c r="BC41" s="19"/>
      <c r="BD41" s="19"/>
      <c r="BE41" s="104" t="s">
        <v>22</v>
      </c>
      <c r="BF41" s="21">
        <f>IF(BC41="","",BD41-BC41)</f>
        <v>0</v>
      </c>
      <c r="BG41" s="22">
        <f>IF(BD41="","",MINUTE(BF41)/BB42)</f>
        <v>0</v>
      </c>
      <c r="BH41" s="107">
        <f>IF(BG41="","",IF(BE41=$CH$2,"Erreur",IF(BG41&lt;PARAMETRES!$M$8,"Trop Rapide",IF(AND(BG41&lt;PARAMETRES!$M$7,BG41&gt;=PARAMETRES!$M$8),"Rapide",IF(AND(BG41&lt;PARAMETRES!$M$6,BG41&gt;=PARAMETRES!$M$7),"Correct",IF(AND(BG41&lt;PARAMETRES!$M$5,$K$3&gt;=PARAMETRES!$M$6),"Lent",IF(BG41&gt;PARAMETRES!$M$5,"Trop lent","/")))))))</f>
        <v>0</v>
      </c>
      <c r="BI41" s="106">
        <f>BC41</f>
        <v>0</v>
      </c>
      <c r="BJ41" s="18"/>
      <c r="BK41" s="19"/>
      <c r="BL41" s="19"/>
      <c r="BM41" s="104" t="s">
        <v>22</v>
      </c>
      <c r="BN41" s="21">
        <f>IF(BK41="","",BL41-BK41)</f>
        <v>0</v>
      </c>
      <c r="BO41" s="22">
        <f>IF(BL41="","",MINUTE(BN41)/BJ42)</f>
        <v>0</v>
      </c>
      <c r="BP41" s="107">
        <f>IF(BO41="","",IF(BM41=$BL$2,"Erreur",IF(BO41&lt;PARAMETRES!$M$8,"Trop Rapide",IF(AND(BO41&lt;PARAMETRES!$M$7,BO41&gt;=PARAMETRES!$M$8),"Rapide",IF(AND(BO41&lt;PARAMETRES!$M$6,BO41&gt;=PARAMETRES!$M$7),"Correct",IF(AND(BO41&lt;PARAMETRES!$M$5,$K$3&gt;=PARAMETRES!$M$6),"Lent",IF(BO41&gt;PARAMETRES!$M$5,"Trop lent","/")))))))</f>
        <v>0</v>
      </c>
      <c r="BQ41" s="106">
        <f>BK41</f>
        <v>0</v>
      </c>
      <c r="BR41" s="18"/>
      <c r="BS41" s="19"/>
      <c r="BT41" s="19"/>
      <c r="BU41" s="104" t="s">
        <v>22</v>
      </c>
      <c r="BV41" s="21">
        <f>IF(BS41="","",BT41-BS41)</f>
        <v>0</v>
      </c>
      <c r="BW41" s="22">
        <f>IF(BT41="","",MINUTE(BV41)/BR42)</f>
        <v>0</v>
      </c>
      <c r="BX41" s="107">
        <f>IF(BW41="","",IF(BU41=$BL$2,"Erreur",IF(BW41&lt;PARAMETRES!$M$8,"Trop Rapide",IF(AND(BW41&lt;PARAMETRES!$M$7,BW41&gt;=PARAMETRES!$M$8),"Rapide",IF(AND(BW41&lt;PARAMETRES!$M$6,BW41&gt;=PARAMETRES!$M$7),"Correct",IF(AND(BW41&lt;PARAMETRES!$M$5,$K$3&gt;=PARAMETRES!$M$6),"Lent",IF(BW41&gt;PARAMETRES!$M$5,"Trop lent","/")))))))</f>
        <v>0</v>
      </c>
      <c r="BY41" s="106">
        <f>BS41</f>
        <v>0</v>
      </c>
      <c r="BZ41" s="18"/>
      <c r="CA41" s="19"/>
      <c r="CB41" s="19"/>
      <c r="CC41" s="104" t="s">
        <v>22</v>
      </c>
      <c r="CD41" s="21">
        <f>IF(CA41="","",CB41-CA41)</f>
        <v>0</v>
      </c>
      <c r="CE41" s="22">
        <f>IF(CB41="","",MINUTE(CD41)/BZ42)</f>
        <v>0</v>
      </c>
      <c r="CF41" s="107">
        <f>IF(CE41="","",IF(CC41=$BL$2,"Erreur",IF(CE41&lt;PARAMETRES!$M$8,"Trop Rapide",IF(AND(CE41&lt;PARAMETRES!$M$7,CE41&gt;=PARAMETRES!$M$8),"Rapide",IF(AND(CE41&lt;PARAMETRES!$M$6,CE41&gt;=PARAMETRES!$M$7),"Correct",IF(AND(CE41&lt;PARAMETRES!$M$5,$K$3&gt;=PARAMETRES!$M$6),"Lent",IF(CE41&gt;PARAMETRES!$M$5,"Trop lent","/")))))))</f>
        <v>0</v>
      </c>
      <c r="CG41" s="106">
        <f>CA41</f>
        <v>0</v>
      </c>
    </row>
    <row r="42" spans="1:85" ht="5.25" customHeight="1">
      <c r="A42" s="27"/>
      <c r="B42" s="27"/>
      <c r="C42" s="27"/>
      <c r="D42" s="27"/>
      <c r="E42" s="27"/>
      <c r="F42" s="28" t="e">
        <f>LOOKUP(F41,PARAMETRES!$G$4:$G$23,PARAMETRES!$K$4:$K$23)/1000</f>
        <v>#N/A</v>
      </c>
      <c r="G42" s="29"/>
      <c r="H42" s="29"/>
      <c r="I42" s="28"/>
      <c r="J42" s="29"/>
      <c r="K42" s="30" t="s">
        <v>22</v>
      </c>
      <c r="L42" s="31"/>
      <c r="M42" s="27"/>
      <c r="N42" s="28" t="e">
        <f>LOOKUP(N41,PARAMETRES!$G$4:$G$23,PARAMETRES!$K$4:$K$23)/1000</f>
        <v>#N/A</v>
      </c>
      <c r="O42" s="29"/>
      <c r="P42" s="29"/>
      <c r="Q42" s="28"/>
      <c r="R42" s="29"/>
      <c r="S42" s="30" t="s">
        <v>22</v>
      </c>
      <c r="T42" s="31"/>
      <c r="U42" s="27"/>
      <c r="V42" s="28" t="e">
        <f>LOOKUP(V41,PARAMETRES!$G$4:$G$23,PARAMETRES!$K$4:$K$23)/1000</f>
        <v>#N/A</v>
      </c>
      <c r="W42" s="29"/>
      <c r="X42" s="29"/>
      <c r="Y42" s="28"/>
      <c r="Z42" s="29"/>
      <c r="AA42" s="30" t="s">
        <v>22</v>
      </c>
      <c r="AB42" s="31"/>
      <c r="AC42" s="27"/>
      <c r="AD42" s="28" t="e">
        <f>LOOKUP(AD41,PARAMETRES!$G$4:$G$23,PARAMETRES!$K$4:$K$23)/1000</f>
        <v>#N/A</v>
      </c>
      <c r="AE42" s="29"/>
      <c r="AF42" s="29"/>
      <c r="AG42" s="28"/>
      <c r="AH42" s="29"/>
      <c r="AI42" s="30" t="s">
        <v>22</v>
      </c>
      <c r="AJ42" s="31"/>
      <c r="AK42" s="27"/>
      <c r="AL42" s="28" t="e">
        <f>LOOKUP(AL41,PARAMETRES!$G$4:$G$23,PARAMETRES!$K$4:$K$23)/1000</f>
        <v>#N/A</v>
      </c>
      <c r="AM42" s="29"/>
      <c r="AN42" s="29"/>
      <c r="AO42" s="28"/>
      <c r="AP42" s="29"/>
      <c r="AQ42" s="30" t="s">
        <v>22</v>
      </c>
      <c r="AR42" s="31"/>
      <c r="AS42" s="27"/>
      <c r="AT42" s="28" t="e">
        <f>LOOKUP(AT41,PARAMETRES!$G$4:$G$23,PARAMETRES!$K$4:$K$23)/1000</f>
        <v>#N/A</v>
      </c>
      <c r="AU42" s="29"/>
      <c r="AV42" s="29"/>
      <c r="AW42" s="28"/>
      <c r="AX42" s="29"/>
      <c r="AY42" s="30" t="s">
        <v>22</v>
      </c>
      <c r="AZ42" s="31"/>
      <c r="BA42" s="27"/>
      <c r="BB42" s="28" t="e">
        <f>LOOKUP(BB41,PARAMETRES!$G$4:$G$23,PARAMETRES!$K$4:$K$23)/1000</f>
        <v>#N/A</v>
      </c>
      <c r="BC42" s="29"/>
      <c r="BD42" s="29"/>
      <c r="BE42" s="28"/>
      <c r="BF42" s="29"/>
      <c r="BG42" s="30" t="s">
        <v>22</v>
      </c>
      <c r="BH42" s="31"/>
      <c r="BI42" s="27"/>
      <c r="BJ42" s="28" t="e">
        <f>LOOKUP(BJ41,PARAMETRES!$G$4:$G$23,PARAMETRES!$K$4:$K$23)/1000</f>
        <v>#N/A</v>
      </c>
      <c r="BK42" s="29"/>
      <c r="BL42" s="29"/>
      <c r="BM42" s="28"/>
      <c r="BN42" s="29"/>
      <c r="BO42" s="30" t="s">
        <v>22</v>
      </c>
      <c r="BP42" s="31"/>
      <c r="BQ42" s="27"/>
      <c r="BR42" s="28" t="e">
        <f>LOOKUP(BR41,PARAMETRES!$G$4:$G$23,PARAMETRES!$K$4:$K$23)/1000</f>
        <v>#N/A</v>
      </c>
      <c r="BS42" s="29"/>
      <c r="BT42" s="29"/>
      <c r="BU42" s="28"/>
      <c r="BV42" s="29"/>
      <c r="BW42" s="30" t="s">
        <v>22</v>
      </c>
      <c r="BX42" s="31"/>
      <c r="BY42" s="27"/>
      <c r="BZ42" s="28" t="e">
        <f>LOOKUP(BZ41,PARAMETRES!$G$4:$G$23,PARAMETRES!$K$4:$K$23)/1000</f>
        <v>#N/A</v>
      </c>
      <c r="CA42" s="29"/>
      <c r="CB42" s="29"/>
      <c r="CC42" s="28"/>
      <c r="CD42" s="29"/>
      <c r="CE42" s="30" t="s">
        <v>22</v>
      </c>
      <c r="CF42" s="31"/>
      <c r="CG42" s="27"/>
    </row>
    <row r="43" spans="1:85" ht="27.75" customHeight="1">
      <c r="A43" s="103" t="s">
        <v>64</v>
      </c>
      <c r="B43" s="14">
        <v>21</v>
      </c>
      <c r="C43" s="16">
        <f>IF(B43="","",LOOKUP(B43,PARAMETRES!$A$4:$A$43,PARAMETRES!$B$4:$B$43))</f>
        <v>0</v>
      </c>
      <c r="D43" s="16">
        <f>IF(C43="","",LOOKUP(C43,PARAMETRES!$B$4:$B$43,PARAMETRES!$C$4:$C$43))</f>
        <v>0</v>
      </c>
      <c r="E43" s="17">
        <f>B43</f>
        <v>21</v>
      </c>
      <c r="F43" s="18"/>
      <c r="G43" s="19"/>
      <c r="H43" s="19"/>
      <c r="I43" s="104" t="s">
        <v>22</v>
      </c>
      <c r="J43" s="21">
        <f>IF(G43="","",H43-G43)</f>
        <v>0</v>
      </c>
      <c r="K43" s="22">
        <f>IF(H43="","",MINUTE(J43)/F44)</f>
        <v>0</v>
      </c>
      <c r="L43" s="105">
        <f>IF(K43="","",IF(I43=$CH$2,"Erreur",IF(K43&lt;PARAMETRES!$M$8,"Trop Rapide",IF(AND(K43&lt;PARAMETRES!$M$7,K43&gt;=PARAMETRES!$M$8),"Rapide",IF(AND(K43&lt;PARAMETRES!$M$6,K43&gt;=PARAMETRES!$M$7),"Correct",IF(AND(K43&lt;PARAMETRES!$M$5,$K$3&gt;=PARAMETRES!$M$6),"Lent",IF(K43&gt;PARAMETRES!$M$5,"Trop lent","/")))))))</f>
        <v>0</v>
      </c>
      <c r="M43" s="106">
        <f>G43</f>
        <v>0</v>
      </c>
      <c r="N43" s="18"/>
      <c r="O43" s="19"/>
      <c r="P43" s="19"/>
      <c r="Q43" s="104" t="s">
        <v>22</v>
      </c>
      <c r="R43" s="21">
        <f>IF(O43="","",P43-O43)</f>
        <v>0</v>
      </c>
      <c r="S43" s="22">
        <f>IF(P43="","",MINUTE(R43)/N44)</f>
        <v>0</v>
      </c>
      <c r="T43" s="107">
        <f>IF(S43="","",IF(Q43=$CH$2,"Erreur",IF(S43&lt;PARAMETRES!$M$8,"Trop Rapide",IF(AND(S43&lt;PARAMETRES!$M$7,S43&gt;=PARAMETRES!$M$8),"Rapide",IF(AND(S43&lt;PARAMETRES!$M$6,S43&gt;=PARAMETRES!$M$7),"Correct",IF(AND(S43&lt;PARAMETRES!$M$5,$K$3&gt;=PARAMETRES!$M$6),"Lent",IF(S43&gt;PARAMETRES!$M$5,"Trop lent","/")))))))</f>
        <v>0</v>
      </c>
      <c r="U43" s="106">
        <f>O43</f>
        <v>0</v>
      </c>
      <c r="V43" s="18"/>
      <c r="W43" s="19"/>
      <c r="X43" s="19"/>
      <c r="Y43" s="104" t="s">
        <v>22</v>
      </c>
      <c r="Z43" s="21">
        <f>IF(W43="","",X43-W43)</f>
        <v>0</v>
      </c>
      <c r="AA43" s="22">
        <f>IF(X43="","",MINUTE(Z43)/V44)</f>
        <v>0</v>
      </c>
      <c r="AB43" s="107">
        <f>IF(AA43="","",IF(Y43=$CH$2,"Erreur",IF(AA43&lt;PARAMETRES!$M$8,"Trop Rapide",IF(AND(AA43&lt;PARAMETRES!$M$7,AA43&gt;=PARAMETRES!$M$8),"Rapide",IF(AND(AA43&lt;PARAMETRES!$M$6,AA43&gt;=PARAMETRES!$M$7),"Correct",IF(AND(AA43&lt;PARAMETRES!$M$5,$K$3&gt;=PARAMETRES!$M$6),"Lent",IF(AA43&gt;PARAMETRES!$M$5,"Trop lent","/")))))))</f>
        <v>0</v>
      </c>
      <c r="AC43" s="106">
        <f>W43</f>
        <v>0</v>
      </c>
      <c r="AD43" s="18"/>
      <c r="AE43" s="19"/>
      <c r="AF43" s="19"/>
      <c r="AG43" s="104" t="s">
        <v>22</v>
      </c>
      <c r="AH43" s="21">
        <f>IF(AE43="","",AF43-AE43)</f>
        <v>0</v>
      </c>
      <c r="AI43" s="22">
        <f>IF(AF43="","",MINUTE(AH43)/AD44)</f>
        <v>0</v>
      </c>
      <c r="AJ43" s="107">
        <f>IF(AI43="","",IF(AG43=$CH$2,"Erreur",IF(AI43&lt;PARAMETRES!$M$8,"Trop Rapide",IF(AND(AI43&lt;PARAMETRES!$M$7,AI43&gt;=PARAMETRES!$M$8),"Rapide",IF(AND(AI43&lt;PARAMETRES!$M$6,AI43&gt;=PARAMETRES!$M$7),"Correct",IF(AND(AI43&lt;PARAMETRES!$M$5,$K$3&gt;=PARAMETRES!$M$6),"Lent",IF(AI43&gt;PARAMETRES!$M$5,"Trop lent","/")))))))</f>
        <v>0</v>
      </c>
      <c r="AK43" s="106">
        <f>AE43</f>
        <v>0</v>
      </c>
      <c r="AL43" s="18"/>
      <c r="AM43" s="19"/>
      <c r="AN43" s="19"/>
      <c r="AO43" s="104" t="s">
        <v>22</v>
      </c>
      <c r="AP43" s="21">
        <f>IF(AM43="","",AN43-AM43)</f>
        <v>0</v>
      </c>
      <c r="AQ43" s="22">
        <f>IF(AN43="","",MINUTE(AP43)/AL44)</f>
        <v>0</v>
      </c>
      <c r="AR43" s="107">
        <f>IF(AQ43="","",IF(AO43=$CH$2,"Erreur",IF(AQ43&lt;PARAMETRES!$M$8,"Trop Rapide",IF(AND(AQ43&lt;PARAMETRES!$M$7,AQ43&gt;=PARAMETRES!$M$8),"Rapide",IF(AND(AQ43&lt;PARAMETRES!$M$6,AQ43&gt;=PARAMETRES!$M$7),"Correct",IF(AND(AQ43&lt;PARAMETRES!$M$5,$K$3&gt;=PARAMETRES!$M$6),"Lent",IF(AQ43&gt;PARAMETRES!$M$5,"Trop lent","/")))))))</f>
        <v>0</v>
      </c>
      <c r="AS43" s="106">
        <f>AM43</f>
        <v>0</v>
      </c>
      <c r="AT43" s="18"/>
      <c r="AU43" s="19"/>
      <c r="AV43" s="19"/>
      <c r="AW43" s="104" t="s">
        <v>22</v>
      </c>
      <c r="AX43" s="21">
        <f>IF(AU43="","",AV43-AU43)</f>
        <v>0</v>
      </c>
      <c r="AY43" s="22">
        <f>IF(AV43="","",MINUTE(AX43)/AT44)</f>
        <v>0</v>
      </c>
      <c r="AZ43" s="107">
        <f>IF(AY43="","",IF(AW43=$CH$2,"Erreur",IF(AY43&lt;PARAMETRES!$M$8,"Trop Rapide",IF(AND(AY43&lt;PARAMETRES!$M$7,AY43&gt;=PARAMETRES!$M$8),"Rapide",IF(AND(AY43&lt;PARAMETRES!$M$6,AY43&gt;=PARAMETRES!$M$7),"Correct",IF(AND(AY43&lt;PARAMETRES!$M$5,$K$3&gt;=PARAMETRES!$M$6),"Lent",IF(AY43&gt;PARAMETRES!$M$5,"Trop lent","/")))))))</f>
        <v>0</v>
      </c>
      <c r="BA43" s="106">
        <f>AU43</f>
        <v>0</v>
      </c>
      <c r="BB43" s="18"/>
      <c r="BC43" s="19"/>
      <c r="BD43" s="19"/>
      <c r="BE43" s="104" t="s">
        <v>22</v>
      </c>
      <c r="BF43" s="21">
        <f>IF(BC43="","",BD43-BC43)</f>
        <v>0</v>
      </c>
      <c r="BG43" s="22">
        <f>IF(BD43="","",MINUTE(BF43)/BB44)</f>
        <v>0</v>
      </c>
      <c r="BH43" s="107">
        <f>IF(BG43="","",IF(BE43=$CH$2,"Erreur",IF(BG43&lt;PARAMETRES!$M$8,"Trop Rapide",IF(AND(BG43&lt;PARAMETRES!$M$7,BG43&gt;=PARAMETRES!$M$8),"Rapide",IF(AND(BG43&lt;PARAMETRES!$M$6,BG43&gt;=PARAMETRES!$M$7),"Correct",IF(AND(BG43&lt;PARAMETRES!$M$5,$K$3&gt;=PARAMETRES!$M$6),"Lent",IF(BG43&gt;PARAMETRES!$M$5,"Trop lent","/")))))))</f>
        <v>0</v>
      </c>
      <c r="BI43" s="106">
        <f>BC43</f>
        <v>0</v>
      </c>
      <c r="BJ43" s="18"/>
      <c r="BK43" s="19"/>
      <c r="BL43" s="19"/>
      <c r="BM43" s="104" t="s">
        <v>22</v>
      </c>
      <c r="BN43" s="21">
        <f>IF(BK43="","",BL43-BK43)</f>
        <v>0</v>
      </c>
      <c r="BO43" s="22">
        <f>IF(BL43="","",MINUTE(BN43)/BJ44)</f>
        <v>0</v>
      </c>
      <c r="BP43" s="107">
        <f>IF(BO43="","",IF(BM43=$BL$2,"Erreur",IF(BO43&lt;PARAMETRES!$M$8,"Trop Rapide",IF(AND(BO43&lt;PARAMETRES!$M$7,BO43&gt;=PARAMETRES!$M$8),"Rapide",IF(AND(BO43&lt;PARAMETRES!$M$6,BO43&gt;=PARAMETRES!$M$7),"Correct",IF(AND(BO43&lt;PARAMETRES!$M$5,$K$3&gt;=PARAMETRES!$M$6),"Lent",IF(BO43&gt;PARAMETRES!$M$5,"Trop lent","/")))))))</f>
        <v>0</v>
      </c>
      <c r="BQ43" s="106">
        <f>BK43</f>
        <v>0</v>
      </c>
      <c r="BR43" s="18"/>
      <c r="BS43" s="19"/>
      <c r="BT43" s="19"/>
      <c r="BU43" s="104" t="s">
        <v>22</v>
      </c>
      <c r="BV43" s="21">
        <f>IF(BS43="","",BT43-BS43)</f>
        <v>0</v>
      </c>
      <c r="BW43" s="22">
        <f>IF(BT43="","",MINUTE(BV43)/BR44)</f>
        <v>0</v>
      </c>
      <c r="BX43" s="107">
        <f>IF(BW43="","",IF(BU43=$BL$2,"Erreur",IF(BW43&lt;PARAMETRES!$M$8,"Trop Rapide",IF(AND(BW43&lt;PARAMETRES!$M$7,BW43&gt;=PARAMETRES!$M$8),"Rapide",IF(AND(BW43&lt;PARAMETRES!$M$6,BW43&gt;=PARAMETRES!$M$7),"Correct",IF(AND(BW43&lt;PARAMETRES!$M$5,$K$3&gt;=PARAMETRES!$M$6),"Lent",IF(BW43&gt;PARAMETRES!$M$5,"Trop lent","/")))))))</f>
        <v>0</v>
      </c>
      <c r="BY43" s="106">
        <f>BS43</f>
        <v>0</v>
      </c>
      <c r="BZ43" s="18"/>
      <c r="CA43" s="19"/>
      <c r="CB43" s="19"/>
      <c r="CC43" s="104" t="s">
        <v>22</v>
      </c>
      <c r="CD43" s="21">
        <f>IF(CA43="","",CB43-CA43)</f>
        <v>0</v>
      </c>
      <c r="CE43" s="22">
        <f>IF(CB43="","",MINUTE(CD43)/BZ44)</f>
        <v>0</v>
      </c>
      <c r="CF43" s="107">
        <f>IF(CE43="","",IF(CC43=$BL$2,"Erreur",IF(CE43&lt;PARAMETRES!$M$8,"Trop Rapide",IF(AND(CE43&lt;PARAMETRES!$M$7,CE43&gt;=PARAMETRES!$M$8),"Rapide",IF(AND(CE43&lt;PARAMETRES!$M$6,CE43&gt;=PARAMETRES!$M$7),"Correct",IF(AND(CE43&lt;PARAMETRES!$M$5,$K$3&gt;=PARAMETRES!$M$6),"Lent",IF(CE43&gt;PARAMETRES!$M$5,"Trop lent","/")))))))</f>
        <v>0</v>
      </c>
      <c r="CG43" s="106">
        <f>CA43</f>
        <v>0</v>
      </c>
    </row>
    <row r="44" spans="1:85" ht="5.25" customHeight="1">
      <c r="A44" s="27"/>
      <c r="B44" s="27"/>
      <c r="C44" s="27"/>
      <c r="D44" s="27"/>
      <c r="E44" s="27"/>
      <c r="F44" s="28" t="e">
        <f>LOOKUP(F43,PARAMETRES!$G$4:$G$23,PARAMETRES!$K$4:$K$23)/1000</f>
        <v>#N/A</v>
      </c>
      <c r="G44" s="29"/>
      <c r="H44" s="29"/>
      <c r="I44" s="28"/>
      <c r="J44" s="29"/>
      <c r="K44" s="30" t="s">
        <v>22</v>
      </c>
      <c r="L44" s="31"/>
      <c r="M44" s="27"/>
      <c r="N44" s="28" t="e">
        <f>LOOKUP(N43,PARAMETRES!$G$4:$G$23,PARAMETRES!$K$4:$K$23)/1000</f>
        <v>#N/A</v>
      </c>
      <c r="O44" s="29"/>
      <c r="P44" s="29"/>
      <c r="Q44" s="28"/>
      <c r="R44" s="29"/>
      <c r="S44" s="30" t="s">
        <v>22</v>
      </c>
      <c r="T44" s="31"/>
      <c r="U44" s="27"/>
      <c r="V44" s="28" t="e">
        <f>LOOKUP(V43,PARAMETRES!$G$4:$G$23,PARAMETRES!$K$4:$K$23)/1000</f>
        <v>#N/A</v>
      </c>
      <c r="W44" s="29"/>
      <c r="X44" s="29"/>
      <c r="Y44" s="28"/>
      <c r="Z44" s="29"/>
      <c r="AA44" s="30" t="s">
        <v>22</v>
      </c>
      <c r="AB44" s="31"/>
      <c r="AC44" s="27"/>
      <c r="AD44" s="28" t="e">
        <f>LOOKUP(AD43,PARAMETRES!$G$4:$G$23,PARAMETRES!$K$4:$K$23)/1000</f>
        <v>#N/A</v>
      </c>
      <c r="AE44" s="29"/>
      <c r="AF44" s="29"/>
      <c r="AG44" s="28"/>
      <c r="AH44" s="29"/>
      <c r="AI44" s="30" t="s">
        <v>22</v>
      </c>
      <c r="AJ44" s="31"/>
      <c r="AK44" s="27"/>
      <c r="AL44" s="28" t="e">
        <f>LOOKUP(AL43,PARAMETRES!$G$4:$G$23,PARAMETRES!$K$4:$K$23)/1000</f>
        <v>#N/A</v>
      </c>
      <c r="AM44" s="29"/>
      <c r="AN44" s="29"/>
      <c r="AO44" s="28"/>
      <c r="AP44" s="29"/>
      <c r="AQ44" s="30" t="s">
        <v>22</v>
      </c>
      <c r="AR44" s="31"/>
      <c r="AS44" s="27"/>
      <c r="AT44" s="28" t="e">
        <f>LOOKUP(AT43,PARAMETRES!$G$4:$G$23,PARAMETRES!$K$4:$K$23)/1000</f>
        <v>#N/A</v>
      </c>
      <c r="AU44" s="29"/>
      <c r="AV44" s="29"/>
      <c r="AW44" s="28"/>
      <c r="AX44" s="29"/>
      <c r="AY44" s="30" t="s">
        <v>22</v>
      </c>
      <c r="AZ44" s="31"/>
      <c r="BA44" s="27"/>
      <c r="BB44" s="28" t="e">
        <f>LOOKUP(BB43,PARAMETRES!$G$4:$G$23,PARAMETRES!$K$4:$K$23)/1000</f>
        <v>#N/A</v>
      </c>
      <c r="BC44" s="29"/>
      <c r="BD44" s="29"/>
      <c r="BE44" s="28"/>
      <c r="BF44" s="29"/>
      <c r="BG44" s="30" t="s">
        <v>22</v>
      </c>
      <c r="BH44" s="31"/>
      <c r="BI44" s="27"/>
      <c r="BJ44" s="28" t="e">
        <f>LOOKUP(BJ43,PARAMETRES!$G$4:$G$23,PARAMETRES!$K$4:$K$23)/1000</f>
        <v>#N/A</v>
      </c>
      <c r="BK44" s="29"/>
      <c r="BL44" s="29"/>
      <c r="BM44" s="28"/>
      <c r="BN44" s="29"/>
      <c r="BO44" s="30" t="s">
        <v>22</v>
      </c>
      <c r="BP44" s="31"/>
      <c r="BQ44" s="27"/>
      <c r="BR44" s="28" t="e">
        <f>LOOKUP(BR43,PARAMETRES!$G$4:$G$23,PARAMETRES!$K$4:$K$23)/1000</f>
        <v>#N/A</v>
      </c>
      <c r="BS44" s="29"/>
      <c r="BT44" s="29"/>
      <c r="BU44" s="28"/>
      <c r="BV44" s="29"/>
      <c r="BW44" s="30" t="s">
        <v>22</v>
      </c>
      <c r="BX44" s="31"/>
      <c r="BY44" s="27"/>
      <c r="BZ44" s="28" t="e">
        <f>LOOKUP(BZ43,PARAMETRES!$G$4:$G$23,PARAMETRES!$K$4:$K$23)/1000</f>
        <v>#N/A</v>
      </c>
      <c r="CA44" s="29"/>
      <c r="CB44" s="29"/>
      <c r="CC44" s="28"/>
      <c r="CD44" s="29"/>
      <c r="CE44" s="30" t="s">
        <v>22</v>
      </c>
      <c r="CF44" s="31"/>
      <c r="CG44" s="27"/>
    </row>
    <row r="45" spans="1:85" ht="27.75" customHeight="1">
      <c r="A45" s="103" t="s">
        <v>64</v>
      </c>
      <c r="B45" s="14">
        <v>22</v>
      </c>
      <c r="C45" s="16">
        <f>IF(B45="","",LOOKUP(B45,PARAMETRES!$A$4:$A$43,PARAMETRES!$B$4:$B$43))</f>
        <v>0</v>
      </c>
      <c r="D45" s="16">
        <f>IF(C45="","",LOOKUP(C45,PARAMETRES!$B$4:$B$43,PARAMETRES!$C$4:$C$43))</f>
        <v>0</v>
      </c>
      <c r="E45" s="17">
        <f>B45</f>
        <v>22</v>
      </c>
      <c r="F45" s="18"/>
      <c r="G45" s="19"/>
      <c r="H45" s="19"/>
      <c r="I45" s="104" t="s">
        <v>22</v>
      </c>
      <c r="J45" s="21">
        <f>IF(G45="","",H45-G45)</f>
        <v>0</v>
      </c>
      <c r="K45" s="22">
        <f>IF(H45="","",MINUTE(J45)/F46)</f>
        <v>0</v>
      </c>
      <c r="L45" s="105">
        <f>IF(K45="","",IF(I45=$CH$2,"Erreur",IF(K45&lt;PARAMETRES!$M$8,"Trop Rapide",IF(AND(K45&lt;PARAMETRES!$M$7,K45&gt;=PARAMETRES!$M$8),"Rapide",IF(AND(K45&lt;PARAMETRES!$M$6,K45&gt;=PARAMETRES!$M$7),"Correct",IF(AND(K45&lt;PARAMETRES!$M$5,$K$3&gt;=PARAMETRES!$M$6),"Lent",IF(K45&gt;PARAMETRES!$M$5,"Trop lent","/")))))))</f>
        <v>0</v>
      </c>
      <c r="M45" s="106">
        <f>G45</f>
        <v>0</v>
      </c>
      <c r="N45" s="18"/>
      <c r="O45" s="19"/>
      <c r="P45" s="19"/>
      <c r="Q45" s="104" t="s">
        <v>22</v>
      </c>
      <c r="R45" s="21">
        <f>IF(O45="","",P45-O45)</f>
        <v>0</v>
      </c>
      <c r="S45" s="22">
        <f>IF(P45="","",MINUTE(R45)/N46)</f>
        <v>0</v>
      </c>
      <c r="T45" s="107">
        <f>IF(S45="","",IF(Q45=$CH$2,"Erreur",IF(S45&lt;PARAMETRES!$M$8,"Trop Rapide",IF(AND(S45&lt;PARAMETRES!$M$7,S45&gt;=PARAMETRES!$M$8),"Rapide",IF(AND(S45&lt;PARAMETRES!$M$6,S45&gt;=PARAMETRES!$M$7),"Correct",IF(AND(S45&lt;PARAMETRES!$M$5,$K$3&gt;=PARAMETRES!$M$6),"Lent",IF(S45&gt;PARAMETRES!$M$5,"Trop lent","/")))))))</f>
        <v>0</v>
      </c>
      <c r="U45" s="106">
        <f>O45</f>
        <v>0</v>
      </c>
      <c r="V45" s="18"/>
      <c r="W45" s="19"/>
      <c r="X45" s="19"/>
      <c r="Y45" s="104" t="s">
        <v>22</v>
      </c>
      <c r="Z45" s="21">
        <f>IF(W45="","",X45-W45)</f>
        <v>0</v>
      </c>
      <c r="AA45" s="22">
        <f>IF(X45="","",MINUTE(Z45)/V46)</f>
        <v>0</v>
      </c>
      <c r="AB45" s="107">
        <f>IF(AA45="","",IF(Y45=$CH$2,"Erreur",IF(AA45&lt;PARAMETRES!$M$8,"Trop Rapide",IF(AND(AA45&lt;PARAMETRES!$M$7,AA45&gt;=PARAMETRES!$M$8),"Rapide",IF(AND(AA45&lt;PARAMETRES!$M$6,AA45&gt;=PARAMETRES!$M$7),"Correct",IF(AND(AA45&lt;PARAMETRES!$M$5,$K$3&gt;=PARAMETRES!$M$6),"Lent",IF(AA45&gt;PARAMETRES!$M$5,"Trop lent","/")))))))</f>
        <v>0</v>
      </c>
      <c r="AC45" s="106">
        <f>W45</f>
        <v>0</v>
      </c>
      <c r="AD45" s="18"/>
      <c r="AE45" s="19"/>
      <c r="AF45" s="19"/>
      <c r="AG45" s="104" t="s">
        <v>22</v>
      </c>
      <c r="AH45" s="21">
        <f>IF(AE45="","",AF45-AE45)</f>
        <v>0</v>
      </c>
      <c r="AI45" s="22">
        <f>IF(AF45="","",MINUTE(AH45)/AD46)</f>
        <v>0</v>
      </c>
      <c r="AJ45" s="107">
        <f>IF(AI45="","",IF(AG45=$CH$2,"Erreur",IF(AI45&lt;PARAMETRES!$M$8,"Trop Rapide",IF(AND(AI45&lt;PARAMETRES!$M$7,AI45&gt;=PARAMETRES!$M$8),"Rapide",IF(AND(AI45&lt;PARAMETRES!$M$6,AI45&gt;=PARAMETRES!$M$7),"Correct",IF(AND(AI45&lt;PARAMETRES!$M$5,$K$3&gt;=PARAMETRES!$M$6),"Lent",IF(AI45&gt;PARAMETRES!$M$5,"Trop lent","/")))))))</f>
        <v>0</v>
      </c>
      <c r="AK45" s="106">
        <f>AE45</f>
        <v>0</v>
      </c>
      <c r="AL45" s="18"/>
      <c r="AM45" s="19"/>
      <c r="AN45" s="19"/>
      <c r="AO45" s="104" t="s">
        <v>22</v>
      </c>
      <c r="AP45" s="21">
        <f>IF(AM45="","",AN45-AM45)</f>
        <v>0</v>
      </c>
      <c r="AQ45" s="22">
        <f>IF(AN45="","",MINUTE(AP45)/AL46)</f>
        <v>0</v>
      </c>
      <c r="AR45" s="107">
        <f>IF(AQ45="","",IF(AO45=$CH$2,"Erreur",IF(AQ45&lt;PARAMETRES!$M$8,"Trop Rapide",IF(AND(AQ45&lt;PARAMETRES!$M$7,AQ45&gt;=PARAMETRES!$M$8),"Rapide",IF(AND(AQ45&lt;PARAMETRES!$M$6,AQ45&gt;=PARAMETRES!$M$7),"Correct",IF(AND(AQ45&lt;PARAMETRES!$M$5,$K$3&gt;=PARAMETRES!$M$6),"Lent",IF(AQ45&gt;PARAMETRES!$M$5,"Trop lent","/")))))))</f>
        <v>0</v>
      </c>
      <c r="AS45" s="106">
        <f>AM45</f>
        <v>0</v>
      </c>
      <c r="AT45" s="18"/>
      <c r="AU45" s="19"/>
      <c r="AV45" s="19"/>
      <c r="AW45" s="104" t="s">
        <v>22</v>
      </c>
      <c r="AX45" s="21">
        <f>IF(AU45="","",AV45-AU45)</f>
        <v>0</v>
      </c>
      <c r="AY45" s="22">
        <f>IF(AV45="","",MINUTE(AX45)/AT46)</f>
        <v>0</v>
      </c>
      <c r="AZ45" s="107">
        <f>IF(AY45="","",IF(AW45=$CH$2,"Erreur",IF(AY45&lt;PARAMETRES!$M$8,"Trop Rapide",IF(AND(AY45&lt;PARAMETRES!$M$7,AY45&gt;=PARAMETRES!$M$8),"Rapide",IF(AND(AY45&lt;PARAMETRES!$M$6,AY45&gt;=PARAMETRES!$M$7),"Correct",IF(AND(AY45&lt;PARAMETRES!$M$5,$K$3&gt;=PARAMETRES!$M$6),"Lent",IF(AY45&gt;PARAMETRES!$M$5,"Trop lent","/")))))))</f>
        <v>0</v>
      </c>
      <c r="BA45" s="106">
        <f>AU45</f>
        <v>0</v>
      </c>
      <c r="BB45" s="18"/>
      <c r="BC45" s="19"/>
      <c r="BD45" s="19"/>
      <c r="BE45" s="104" t="s">
        <v>22</v>
      </c>
      <c r="BF45" s="21">
        <f>IF(BC45="","",BD45-BC45)</f>
        <v>0</v>
      </c>
      <c r="BG45" s="22">
        <f>IF(BD45="","",MINUTE(BF45)/BB46)</f>
        <v>0</v>
      </c>
      <c r="BH45" s="107">
        <f>IF(BG45="","",IF(BE45=$CH$2,"Erreur",IF(BG45&lt;PARAMETRES!$M$8,"Trop Rapide",IF(AND(BG45&lt;PARAMETRES!$M$7,BG45&gt;=PARAMETRES!$M$8),"Rapide",IF(AND(BG45&lt;PARAMETRES!$M$6,BG45&gt;=PARAMETRES!$M$7),"Correct",IF(AND(BG45&lt;PARAMETRES!$M$5,$K$3&gt;=PARAMETRES!$M$6),"Lent",IF(BG45&gt;PARAMETRES!$M$5,"Trop lent","/")))))))</f>
        <v>0</v>
      </c>
      <c r="BI45" s="106">
        <f>BC45</f>
        <v>0</v>
      </c>
      <c r="BJ45" s="18"/>
      <c r="BK45" s="19"/>
      <c r="BL45" s="19"/>
      <c r="BM45" s="104" t="s">
        <v>22</v>
      </c>
      <c r="BN45" s="21">
        <f>IF(BK45="","",BL45-BK45)</f>
        <v>0</v>
      </c>
      <c r="BO45" s="22">
        <f>IF(BL45="","",MINUTE(BN45)/BJ46)</f>
        <v>0</v>
      </c>
      <c r="BP45" s="107">
        <f>IF(BO45="","",IF(BM45=$BL$2,"Erreur",IF(BO45&lt;PARAMETRES!$M$8,"Trop Rapide",IF(AND(BO45&lt;PARAMETRES!$M$7,BO45&gt;=PARAMETRES!$M$8),"Rapide",IF(AND(BO45&lt;PARAMETRES!$M$6,BO45&gt;=PARAMETRES!$M$7),"Correct",IF(AND(BO45&lt;PARAMETRES!$M$5,$K$3&gt;=PARAMETRES!$M$6),"Lent",IF(BO45&gt;PARAMETRES!$M$5,"Trop lent","/")))))))</f>
        <v>0</v>
      </c>
      <c r="BQ45" s="106">
        <f>BK45</f>
        <v>0</v>
      </c>
      <c r="BR45" s="18"/>
      <c r="BS45" s="19"/>
      <c r="BT45" s="19"/>
      <c r="BU45" s="104" t="s">
        <v>22</v>
      </c>
      <c r="BV45" s="21">
        <f>IF(BS45="","",BT45-BS45)</f>
        <v>0</v>
      </c>
      <c r="BW45" s="22">
        <f>IF(BT45="","",MINUTE(BV45)/BR46)</f>
        <v>0</v>
      </c>
      <c r="BX45" s="107">
        <f>IF(BW45="","",IF(BU45=$BL$2,"Erreur",IF(BW45&lt;PARAMETRES!$M$8,"Trop Rapide",IF(AND(BW45&lt;PARAMETRES!$M$7,BW45&gt;=PARAMETRES!$M$8),"Rapide",IF(AND(BW45&lt;PARAMETRES!$M$6,BW45&gt;=PARAMETRES!$M$7),"Correct",IF(AND(BW45&lt;PARAMETRES!$M$5,$K$3&gt;=PARAMETRES!$M$6),"Lent",IF(BW45&gt;PARAMETRES!$M$5,"Trop lent","/")))))))</f>
        <v>0</v>
      </c>
      <c r="BY45" s="106">
        <f>BS45</f>
        <v>0</v>
      </c>
      <c r="BZ45" s="18"/>
      <c r="CA45" s="19"/>
      <c r="CB45" s="19"/>
      <c r="CC45" s="104" t="s">
        <v>22</v>
      </c>
      <c r="CD45" s="21">
        <f>IF(CA45="","",CB45-CA45)</f>
        <v>0</v>
      </c>
      <c r="CE45" s="22">
        <f>IF(CB45="","",MINUTE(CD45)/BZ46)</f>
        <v>0</v>
      </c>
      <c r="CF45" s="107">
        <f>IF(CE45="","",IF(CC45=$BL$2,"Erreur",IF(CE45&lt;PARAMETRES!$M$8,"Trop Rapide",IF(AND(CE45&lt;PARAMETRES!$M$7,CE45&gt;=PARAMETRES!$M$8),"Rapide",IF(AND(CE45&lt;PARAMETRES!$M$6,CE45&gt;=PARAMETRES!$M$7),"Correct",IF(AND(CE45&lt;PARAMETRES!$M$5,$K$3&gt;=PARAMETRES!$M$6),"Lent",IF(CE45&gt;PARAMETRES!$M$5,"Trop lent","/")))))))</f>
        <v>0</v>
      </c>
      <c r="CG45" s="106">
        <f>CA45</f>
        <v>0</v>
      </c>
    </row>
    <row r="46" spans="1:85" ht="5.25" customHeight="1">
      <c r="A46" s="27"/>
      <c r="B46" s="27"/>
      <c r="C46" s="27"/>
      <c r="D46" s="27"/>
      <c r="E46" s="27"/>
      <c r="F46" s="28" t="e">
        <f>LOOKUP(F45,PARAMETRES!$G$4:$G$23,PARAMETRES!$K$4:$K$23)/1000</f>
        <v>#N/A</v>
      </c>
      <c r="G46" s="29"/>
      <c r="H46" s="29"/>
      <c r="I46" s="28"/>
      <c r="J46" s="29"/>
      <c r="K46" s="30" t="s">
        <v>22</v>
      </c>
      <c r="L46" s="31"/>
      <c r="M46" s="27"/>
      <c r="N46" s="28" t="e">
        <f>LOOKUP(N45,PARAMETRES!$G$4:$G$23,PARAMETRES!$K$4:$K$23)/1000</f>
        <v>#N/A</v>
      </c>
      <c r="O46" s="29"/>
      <c r="P46" s="29"/>
      <c r="Q46" s="28"/>
      <c r="R46" s="29"/>
      <c r="S46" s="30" t="s">
        <v>22</v>
      </c>
      <c r="T46" s="31"/>
      <c r="U46" s="27"/>
      <c r="V46" s="28" t="e">
        <f>LOOKUP(V45,PARAMETRES!$G$4:$G$23,PARAMETRES!$K$4:$K$23)/1000</f>
        <v>#N/A</v>
      </c>
      <c r="W46" s="29"/>
      <c r="X46" s="29"/>
      <c r="Y46" s="28"/>
      <c r="Z46" s="29"/>
      <c r="AA46" s="30" t="s">
        <v>22</v>
      </c>
      <c r="AB46" s="31"/>
      <c r="AC46" s="27"/>
      <c r="AD46" s="28" t="e">
        <f>LOOKUP(AD45,PARAMETRES!$G$4:$G$23,PARAMETRES!$K$4:$K$23)/1000</f>
        <v>#N/A</v>
      </c>
      <c r="AE46" s="29"/>
      <c r="AF46" s="29"/>
      <c r="AG46" s="28"/>
      <c r="AH46" s="29"/>
      <c r="AI46" s="30" t="s">
        <v>22</v>
      </c>
      <c r="AJ46" s="31"/>
      <c r="AK46" s="27"/>
      <c r="AL46" s="28" t="e">
        <f>LOOKUP(AL45,PARAMETRES!$G$4:$G$23,PARAMETRES!$K$4:$K$23)/1000</f>
        <v>#N/A</v>
      </c>
      <c r="AM46" s="29"/>
      <c r="AN46" s="29"/>
      <c r="AO46" s="28"/>
      <c r="AP46" s="29"/>
      <c r="AQ46" s="30" t="s">
        <v>22</v>
      </c>
      <c r="AR46" s="31"/>
      <c r="AS46" s="27"/>
      <c r="AT46" s="28" t="e">
        <f>LOOKUP(AT45,PARAMETRES!$G$4:$G$23,PARAMETRES!$K$4:$K$23)/1000</f>
        <v>#N/A</v>
      </c>
      <c r="AU46" s="29"/>
      <c r="AV46" s="29"/>
      <c r="AW46" s="28"/>
      <c r="AX46" s="29"/>
      <c r="AY46" s="30" t="s">
        <v>22</v>
      </c>
      <c r="AZ46" s="31"/>
      <c r="BA46" s="27"/>
      <c r="BB46" s="28" t="e">
        <f>LOOKUP(BB45,PARAMETRES!$G$4:$G$23,PARAMETRES!$K$4:$K$23)/1000</f>
        <v>#N/A</v>
      </c>
      <c r="BC46" s="29"/>
      <c r="BD46" s="29"/>
      <c r="BE46" s="28"/>
      <c r="BF46" s="29"/>
      <c r="BG46" s="30" t="s">
        <v>22</v>
      </c>
      <c r="BH46" s="31"/>
      <c r="BI46" s="27"/>
      <c r="BJ46" s="28" t="e">
        <f>LOOKUP(BJ45,PARAMETRES!$G$4:$G$23,PARAMETRES!$K$4:$K$23)/1000</f>
        <v>#N/A</v>
      </c>
      <c r="BK46" s="29"/>
      <c r="BL46" s="29"/>
      <c r="BM46" s="28"/>
      <c r="BN46" s="29"/>
      <c r="BO46" s="30" t="s">
        <v>22</v>
      </c>
      <c r="BP46" s="31"/>
      <c r="BQ46" s="27"/>
      <c r="BR46" s="28" t="e">
        <f>LOOKUP(BR45,PARAMETRES!$G$4:$G$23,PARAMETRES!$K$4:$K$23)/1000</f>
        <v>#N/A</v>
      </c>
      <c r="BS46" s="29"/>
      <c r="BT46" s="29"/>
      <c r="BU46" s="28"/>
      <c r="BV46" s="29"/>
      <c r="BW46" s="30" t="s">
        <v>22</v>
      </c>
      <c r="BX46" s="31"/>
      <c r="BY46" s="27"/>
      <c r="BZ46" s="28" t="e">
        <f>LOOKUP(BZ45,PARAMETRES!$G$4:$G$23,PARAMETRES!$K$4:$K$23)/1000</f>
        <v>#N/A</v>
      </c>
      <c r="CA46" s="29"/>
      <c r="CB46" s="29"/>
      <c r="CC46" s="28"/>
      <c r="CD46" s="29"/>
      <c r="CE46" s="30" t="s">
        <v>22</v>
      </c>
      <c r="CF46" s="31"/>
      <c r="CG46" s="27"/>
    </row>
    <row r="47" spans="1:85" ht="27.75" customHeight="1">
      <c r="A47" s="103" t="s">
        <v>64</v>
      </c>
      <c r="B47" s="14">
        <v>23</v>
      </c>
      <c r="C47" s="16">
        <f>IF(B47="","",LOOKUP(B47,PARAMETRES!$A$4:$A$43,PARAMETRES!$B$4:$B$43))</f>
        <v>0</v>
      </c>
      <c r="D47" s="16">
        <f>IF(C47="","",LOOKUP(C47,PARAMETRES!$B$4:$B$43,PARAMETRES!$C$4:$C$43))</f>
        <v>0</v>
      </c>
      <c r="E47" s="17">
        <f>B47</f>
        <v>23</v>
      </c>
      <c r="F47" s="18"/>
      <c r="G47" s="19"/>
      <c r="H47" s="19"/>
      <c r="I47" s="104" t="s">
        <v>22</v>
      </c>
      <c r="J47" s="21">
        <f>IF(G47="","",H47-G47)</f>
        <v>0</v>
      </c>
      <c r="K47" s="22">
        <f>IF(H47="","",MINUTE(J47)/F48)</f>
        <v>0</v>
      </c>
      <c r="L47" s="105">
        <f>IF(K47="","",IF(I47=$CH$2,"Erreur",IF(K47&lt;PARAMETRES!$M$8,"Trop Rapide",IF(AND(K47&lt;PARAMETRES!$M$7,K47&gt;=PARAMETRES!$M$8),"Rapide",IF(AND(K47&lt;PARAMETRES!$M$6,K47&gt;=PARAMETRES!$M$7),"Correct",IF(AND(K47&lt;PARAMETRES!$M$5,$K$3&gt;=PARAMETRES!$M$6),"Lent",IF(K47&gt;PARAMETRES!$M$5,"Trop lent","/")))))))</f>
        <v>0</v>
      </c>
      <c r="M47" s="106">
        <f>G47</f>
        <v>0</v>
      </c>
      <c r="N47" s="18"/>
      <c r="O47" s="19"/>
      <c r="P47" s="19"/>
      <c r="Q47" s="104" t="s">
        <v>22</v>
      </c>
      <c r="R47" s="21">
        <f>IF(O47="","",P47-O47)</f>
        <v>0</v>
      </c>
      <c r="S47" s="22">
        <f>IF(P47="","",MINUTE(R47)/N48)</f>
        <v>0</v>
      </c>
      <c r="T47" s="107">
        <f>IF(S47="","",IF(Q47=$CH$2,"Erreur",IF(S47&lt;PARAMETRES!$M$8,"Trop Rapide",IF(AND(S47&lt;PARAMETRES!$M$7,S47&gt;=PARAMETRES!$M$8),"Rapide",IF(AND(S47&lt;PARAMETRES!$M$6,S47&gt;=PARAMETRES!$M$7),"Correct",IF(AND(S47&lt;PARAMETRES!$M$5,$K$3&gt;=PARAMETRES!$M$6),"Lent",IF(S47&gt;PARAMETRES!$M$5,"Trop lent","/")))))))</f>
        <v>0</v>
      </c>
      <c r="U47" s="106">
        <f>O47</f>
        <v>0</v>
      </c>
      <c r="V47" s="18"/>
      <c r="W47" s="19"/>
      <c r="X47" s="19"/>
      <c r="Y47" s="104" t="s">
        <v>22</v>
      </c>
      <c r="Z47" s="21">
        <f>IF(W47="","",X47-W47)</f>
        <v>0</v>
      </c>
      <c r="AA47" s="22">
        <f>IF(X47="","",MINUTE(Z47)/V48)</f>
        <v>0</v>
      </c>
      <c r="AB47" s="107">
        <f>IF(AA47="","",IF(Y47=$CH$2,"Erreur",IF(AA47&lt;PARAMETRES!$M$8,"Trop Rapide",IF(AND(AA47&lt;PARAMETRES!$M$7,AA47&gt;=PARAMETRES!$M$8),"Rapide",IF(AND(AA47&lt;PARAMETRES!$M$6,AA47&gt;=PARAMETRES!$M$7),"Correct",IF(AND(AA47&lt;PARAMETRES!$M$5,$K$3&gt;=PARAMETRES!$M$6),"Lent",IF(AA47&gt;PARAMETRES!$M$5,"Trop lent","/")))))))</f>
        <v>0</v>
      </c>
      <c r="AC47" s="106">
        <f>W47</f>
        <v>0</v>
      </c>
      <c r="AD47" s="18"/>
      <c r="AE47" s="19"/>
      <c r="AF47" s="19"/>
      <c r="AG47" s="104" t="s">
        <v>22</v>
      </c>
      <c r="AH47" s="21">
        <f>IF(AE47="","",AF47-AE47)</f>
        <v>0</v>
      </c>
      <c r="AI47" s="22">
        <f>IF(AF47="","",MINUTE(AH47)/AD48)</f>
        <v>0</v>
      </c>
      <c r="AJ47" s="107">
        <f>IF(AI47="","",IF(AG47=$CH$2,"Erreur",IF(AI47&lt;PARAMETRES!$M$8,"Trop Rapide",IF(AND(AI47&lt;PARAMETRES!$M$7,AI47&gt;=PARAMETRES!$M$8),"Rapide",IF(AND(AI47&lt;PARAMETRES!$M$6,AI47&gt;=PARAMETRES!$M$7),"Correct",IF(AND(AI47&lt;PARAMETRES!$M$5,$K$3&gt;=PARAMETRES!$M$6),"Lent",IF(AI47&gt;PARAMETRES!$M$5,"Trop lent","/")))))))</f>
        <v>0</v>
      </c>
      <c r="AK47" s="106">
        <f>AE47</f>
        <v>0</v>
      </c>
      <c r="AL47" s="18"/>
      <c r="AM47" s="19"/>
      <c r="AN47" s="19"/>
      <c r="AO47" s="104" t="s">
        <v>22</v>
      </c>
      <c r="AP47" s="21">
        <f>IF(AM47="","",AN47-AM47)</f>
        <v>0</v>
      </c>
      <c r="AQ47" s="22">
        <f>IF(AN47="","",MINUTE(AP47)/AL48)</f>
        <v>0</v>
      </c>
      <c r="AR47" s="107">
        <f>IF(AQ47="","",IF(AO47=$CH$2,"Erreur",IF(AQ47&lt;PARAMETRES!$M$8,"Trop Rapide",IF(AND(AQ47&lt;PARAMETRES!$M$7,AQ47&gt;=PARAMETRES!$M$8),"Rapide",IF(AND(AQ47&lt;PARAMETRES!$M$6,AQ47&gt;=PARAMETRES!$M$7),"Correct",IF(AND(AQ47&lt;PARAMETRES!$M$5,$K$3&gt;=PARAMETRES!$M$6),"Lent",IF(AQ47&gt;PARAMETRES!$M$5,"Trop lent","/")))))))</f>
        <v>0</v>
      </c>
      <c r="AS47" s="106">
        <f>AM47</f>
        <v>0</v>
      </c>
      <c r="AT47" s="18"/>
      <c r="AU47" s="19"/>
      <c r="AV47" s="19"/>
      <c r="AW47" s="104" t="s">
        <v>22</v>
      </c>
      <c r="AX47" s="21">
        <f>IF(AU47="","",AV47-AU47)</f>
        <v>0</v>
      </c>
      <c r="AY47" s="22">
        <f>IF(AV47="","",MINUTE(AX47)/AT48)</f>
        <v>0</v>
      </c>
      <c r="AZ47" s="107">
        <f>IF(AY47="","",IF(AW47=$CH$2,"Erreur",IF(AY47&lt;PARAMETRES!$M$8,"Trop Rapide",IF(AND(AY47&lt;PARAMETRES!$M$7,AY47&gt;=PARAMETRES!$M$8),"Rapide",IF(AND(AY47&lt;PARAMETRES!$M$6,AY47&gt;=PARAMETRES!$M$7),"Correct",IF(AND(AY47&lt;PARAMETRES!$M$5,$K$3&gt;=PARAMETRES!$M$6),"Lent",IF(AY47&gt;PARAMETRES!$M$5,"Trop lent","/")))))))</f>
        <v>0</v>
      </c>
      <c r="BA47" s="106">
        <f>AU47</f>
        <v>0</v>
      </c>
      <c r="BB47" s="18"/>
      <c r="BC47" s="19"/>
      <c r="BD47" s="19"/>
      <c r="BE47" s="104" t="s">
        <v>22</v>
      </c>
      <c r="BF47" s="21">
        <f>IF(BC47="","",BD47-BC47)</f>
        <v>0</v>
      </c>
      <c r="BG47" s="22">
        <f>IF(BD47="","",MINUTE(BF47)/BB48)</f>
        <v>0</v>
      </c>
      <c r="BH47" s="107">
        <f>IF(BG47="","",IF(BE47=$CH$2,"Erreur",IF(BG47&lt;PARAMETRES!$M$8,"Trop Rapide",IF(AND(BG47&lt;PARAMETRES!$M$7,BG47&gt;=PARAMETRES!$M$8),"Rapide",IF(AND(BG47&lt;PARAMETRES!$M$6,BG47&gt;=PARAMETRES!$M$7),"Correct",IF(AND(BG47&lt;PARAMETRES!$M$5,$K$3&gt;=PARAMETRES!$M$6),"Lent",IF(BG47&gt;PARAMETRES!$M$5,"Trop lent","/")))))))</f>
        <v>0</v>
      </c>
      <c r="BI47" s="106">
        <f>BC47</f>
        <v>0</v>
      </c>
      <c r="BJ47" s="18"/>
      <c r="BK47" s="19"/>
      <c r="BL47" s="19"/>
      <c r="BM47" s="104" t="s">
        <v>22</v>
      </c>
      <c r="BN47" s="21">
        <f>IF(BK47="","",BL47-BK47)</f>
        <v>0</v>
      </c>
      <c r="BO47" s="22">
        <f>IF(BL47="","",MINUTE(BN47)/BJ48)</f>
        <v>0</v>
      </c>
      <c r="BP47" s="107">
        <f>IF(BO47="","",IF(BM47=$BL$2,"Erreur",IF(BO47&lt;PARAMETRES!$M$8,"Trop Rapide",IF(AND(BO47&lt;PARAMETRES!$M$7,BO47&gt;=PARAMETRES!$M$8),"Rapide",IF(AND(BO47&lt;PARAMETRES!$M$6,BO47&gt;=PARAMETRES!$M$7),"Correct",IF(AND(BO47&lt;PARAMETRES!$M$5,$K$3&gt;=PARAMETRES!$M$6),"Lent",IF(BO47&gt;PARAMETRES!$M$5,"Trop lent","/")))))))</f>
        <v>0</v>
      </c>
      <c r="BQ47" s="106">
        <f>BK47</f>
        <v>0</v>
      </c>
      <c r="BR47" s="18"/>
      <c r="BS47" s="19"/>
      <c r="BT47" s="19"/>
      <c r="BU47" s="104" t="s">
        <v>22</v>
      </c>
      <c r="BV47" s="21">
        <f>IF(BS47="","",BT47-BS47)</f>
        <v>0</v>
      </c>
      <c r="BW47" s="22">
        <f>IF(BT47="","",MINUTE(BV47)/BR48)</f>
        <v>0</v>
      </c>
      <c r="BX47" s="107">
        <f>IF(BW47="","",IF(BU47=$BL$2,"Erreur",IF(BW47&lt;PARAMETRES!$M$8,"Trop Rapide",IF(AND(BW47&lt;PARAMETRES!$M$7,BW47&gt;=PARAMETRES!$M$8),"Rapide",IF(AND(BW47&lt;PARAMETRES!$M$6,BW47&gt;=PARAMETRES!$M$7),"Correct",IF(AND(BW47&lt;PARAMETRES!$M$5,$K$3&gt;=PARAMETRES!$M$6),"Lent",IF(BW47&gt;PARAMETRES!$M$5,"Trop lent","/")))))))</f>
        <v>0</v>
      </c>
      <c r="BY47" s="106">
        <f>BS47</f>
        <v>0</v>
      </c>
      <c r="BZ47" s="18"/>
      <c r="CA47" s="19"/>
      <c r="CB47" s="19"/>
      <c r="CC47" s="104" t="s">
        <v>22</v>
      </c>
      <c r="CD47" s="21">
        <f>IF(CA47="","",CB47-CA47)</f>
        <v>0</v>
      </c>
      <c r="CE47" s="22">
        <f>IF(CB47="","",MINUTE(CD47)/BZ48)</f>
        <v>0</v>
      </c>
      <c r="CF47" s="107">
        <f>IF(CE47="","",IF(CC47=$BL$2,"Erreur",IF(CE47&lt;PARAMETRES!$M$8,"Trop Rapide",IF(AND(CE47&lt;PARAMETRES!$M$7,CE47&gt;=PARAMETRES!$M$8),"Rapide",IF(AND(CE47&lt;PARAMETRES!$M$6,CE47&gt;=PARAMETRES!$M$7),"Correct",IF(AND(CE47&lt;PARAMETRES!$M$5,$K$3&gt;=PARAMETRES!$M$6),"Lent",IF(CE47&gt;PARAMETRES!$M$5,"Trop lent","/")))))))</f>
        <v>0</v>
      </c>
      <c r="CG47" s="106">
        <f>CA47</f>
        <v>0</v>
      </c>
    </row>
    <row r="48" spans="1:85" ht="5.25" customHeight="1">
      <c r="A48" s="27"/>
      <c r="B48" s="27"/>
      <c r="C48" s="27"/>
      <c r="D48" s="27"/>
      <c r="E48" s="27"/>
      <c r="F48" s="28" t="e">
        <f>LOOKUP(F47,PARAMETRES!$G$4:$G$23,PARAMETRES!$K$4:$K$23)/1000</f>
        <v>#N/A</v>
      </c>
      <c r="G48" s="29"/>
      <c r="H48" s="29"/>
      <c r="I48" s="28"/>
      <c r="J48" s="29"/>
      <c r="K48" s="30" t="s">
        <v>22</v>
      </c>
      <c r="L48" s="31"/>
      <c r="M48" s="27"/>
      <c r="N48" s="28" t="e">
        <f>LOOKUP(N47,PARAMETRES!$G$4:$G$23,PARAMETRES!$K$4:$K$23)/1000</f>
        <v>#N/A</v>
      </c>
      <c r="O48" s="29"/>
      <c r="P48" s="29"/>
      <c r="Q48" s="28"/>
      <c r="R48" s="29"/>
      <c r="S48" s="30" t="s">
        <v>22</v>
      </c>
      <c r="T48" s="31"/>
      <c r="U48" s="27"/>
      <c r="V48" s="28" t="e">
        <f>LOOKUP(V47,PARAMETRES!$G$4:$G$23,PARAMETRES!$K$4:$K$23)/1000</f>
        <v>#N/A</v>
      </c>
      <c r="W48" s="29"/>
      <c r="X48" s="29"/>
      <c r="Y48" s="28"/>
      <c r="Z48" s="29"/>
      <c r="AA48" s="30" t="s">
        <v>22</v>
      </c>
      <c r="AB48" s="31"/>
      <c r="AC48" s="27"/>
      <c r="AD48" s="28" t="e">
        <f>LOOKUP(AD47,PARAMETRES!$G$4:$G$23,PARAMETRES!$K$4:$K$23)/1000</f>
        <v>#N/A</v>
      </c>
      <c r="AE48" s="29"/>
      <c r="AF48" s="29"/>
      <c r="AG48" s="28"/>
      <c r="AH48" s="29"/>
      <c r="AI48" s="30" t="s">
        <v>22</v>
      </c>
      <c r="AJ48" s="31"/>
      <c r="AK48" s="27"/>
      <c r="AL48" s="28" t="e">
        <f>LOOKUP(AL47,PARAMETRES!$G$4:$G$23,PARAMETRES!$K$4:$K$23)/1000</f>
        <v>#N/A</v>
      </c>
      <c r="AM48" s="29"/>
      <c r="AN48" s="29"/>
      <c r="AO48" s="28"/>
      <c r="AP48" s="29"/>
      <c r="AQ48" s="30" t="s">
        <v>22</v>
      </c>
      <c r="AR48" s="31"/>
      <c r="AS48" s="27"/>
      <c r="AT48" s="28" t="e">
        <f>LOOKUP(AT47,PARAMETRES!$G$4:$G$23,PARAMETRES!$K$4:$K$23)/1000</f>
        <v>#N/A</v>
      </c>
      <c r="AU48" s="29"/>
      <c r="AV48" s="29"/>
      <c r="AW48" s="28"/>
      <c r="AX48" s="29"/>
      <c r="AY48" s="30" t="s">
        <v>22</v>
      </c>
      <c r="AZ48" s="31"/>
      <c r="BA48" s="27"/>
      <c r="BB48" s="28" t="e">
        <f>LOOKUP(BB47,PARAMETRES!$G$4:$G$23,PARAMETRES!$K$4:$K$23)/1000</f>
        <v>#N/A</v>
      </c>
      <c r="BC48" s="29"/>
      <c r="BD48" s="29"/>
      <c r="BE48" s="28"/>
      <c r="BF48" s="29"/>
      <c r="BG48" s="30" t="s">
        <v>22</v>
      </c>
      <c r="BH48" s="31"/>
      <c r="BI48" s="27"/>
      <c r="BJ48" s="28" t="e">
        <f>LOOKUP(BJ47,PARAMETRES!$G$4:$G$23,PARAMETRES!$K$4:$K$23)/1000</f>
        <v>#N/A</v>
      </c>
      <c r="BK48" s="29"/>
      <c r="BL48" s="29"/>
      <c r="BM48" s="28"/>
      <c r="BN48" s="29"/>
      <c r="BO48" s="30" t="s">
        <v>22</v>
      </c>
      <c r="BP48" s="31"/>
      <c r="BQ48" s="27"/>
      <c r="BR48" s="28" t="e">
        <f>LOOKUP(BR47,PARAMETRES!$G$4:$G$23,PARAMETRES!$K$4:$K$23)/1000</f>
        <v>#N/A</v>
      </c>
      <c r="BS48" s="29"/>
      <c r="BT48" s="29"/>
      <c r="BU48" s="28"/>
      <c r="BV48" s="29"/>
      <c r="BW48" s="30" t="s">
        <v>22</v>
      </c>
      <c r="BX48" s="31"/>
      <c r="BY48" s="27"/>
      <c r="BZ48" s="28" t="e">
        <f>LOOKUP(BZ47,PARAMETRES!$G$4:$G$23,PARAMETRES!$K$4:$K$23)/1000</f>
        <v>#N/A</v>
      </c>
      <c r="CA48" s="29"/>
      <c r="CB48" s="29"/>
      <c r="CC48" s="28"/>
      <c r="CD48" s="29"/>
      <c r="CE48" s="30" t="s">
        <v>22</v>
      </c>
      <c r="CF48" s="31"/>
      <c r="CG48" s="27"/>
    </row>
    <row r="49" spans="1:85" ht="27.75" customHeight="1">
      <c r="A49" s="103" t="s">
        <v>64</v>
      </c>
      <c r="B49" s="14">
        <v>24</v>
      </c>
      <c r="C49" s="16">
        <f>IF(B49="","",LOOKUP(B49,PARAMETRES!$A$4:$A$43,PARAMETRES!$B$4:$B$43))</f>
        <v>0</v>
      </c>
      <c r="D49" s="16">
        <f>IF(C49="","",LOOKUP(C49,PARAMETRES!$B$4:$B$43,PARAMETRES!$C$4:$C$43))</f>
        <v>0</v>
      </c>
      <c r="E49" s="17">
        <f>B49</f>
        <v>24</v>
      </c>
      <c r="F49" s="18"/>
      <c r="G49" s="19"/>
      <c r="H49" s="19"/>
      <c r="I49" s="104" t="s">
        <v>22</v>
      </c>
      <c r="J49" s="21">
        <f>IF(G49="","",H49-G49)</f>
        <v>0</v>
      </c>
      <c r="K49" s="22">
        <f>IF(H49="","",MINUTE(J49)/F50)</f>
        <v>0</v>
      </c>
      <c r="L49" s="105">
        <f>IF(K49="","",IF(I49=$CH$2,"Erreur",IF(K49&lt;PARAMETRES!$M$8,"Trop Rapide",IF(AND(K49&lt;PARAMETRES!$M$7,K49&gt;=PARAMETRES!$M$8),"Rapide",IF(AND(K49&lt;PARAMETRES!$M$6,K49&gt;=PARAMETRES!$M$7),"Correct",IF(AND(K49&lt;PARAMETRES!$M$5,$K$3&gt;=PARAMETRES!$M$6),"Lent",IF(K49&gt;PARAMETRES!$M$5,"Trop lent","/")))))))</f>
        <v>0</v>
      </c>
      <c r="M49" s="106">
        <f>G49</f>
        <v>0</v>
      </c>
      <c r="N49" s="18"/>
      <c r="O49" s="19"/>
      <c r="P49" s="19"/>
      <c r="Q49" s="104" t="s">
        <v>22</v>
      </c>
      <c r="R49" s="21">
        <f>IF(O49="","",P49-O49)</f>
        <v>0</v>
      </c>
      <c r="S49" s="22">
        <f>IF(P49="","",MINUTE(R49)/N50)</f>
        <v>0</v>
      </c>
      <c r="T49" s="107">
        <f>IF(S49="","",IF(Q49=$CH$2,"Erreur",IF(S49&lt;PARAMETRES!$M$8,"Trop Rapide",IF(AND(S49&lt;PARAMETRES!$M$7,S49&gt;=PARAMETRES!$M$8),"Rapide",IF(AND(S49&lt;PARAMETRES!$M$6,S49&gt;=PARAMETRES!$M$7),"Correct",IF(AND(S49&lt;PARAMETRES!$M$5,$K$3&gt;=PARAMETRES!$M$6),"Lent",IF(S49&gt;PARAMETRES!$M$5,"Trop lent","/")))))))</f>
        <v>0</v>
      </c>
      <c r="U49" s="106">
        <f>O49</f>
        <v>0</v>
      </c>
      <c r="V49" s="18"/>
      <c r="W49" s="19"/>
      <c r="X49" s="19"/>
      <c r="Y49" s="104" t="s">
        <v>22</v>
      </c>
      <c r="Z49" s="21">
        <f>IF(W49="","",X49-W49)</f>
        <v>0</v>
      </c>
      <c r="AA49" s="22">
        <f>IF(X49="","",MINUTE(Z49)/V50)</f>
        <v>0</v>
      </c>
      <c r="AB49" s="107">
        <f>IF(AA49="","",IF(Y49=$CH$2,"Erreur",IF(AA49&lt;PARAMETRES!$M$8,"Trop Rapide",IF(AND(AA49&lt;PARAMETRES!$M$7,AA49&gt;=PARAMETRES!$M$8),"Rapide",IF(AND(AA49&lt;PARAMETRES!$M$6,AA49&gt;=PARAMETRES!$M$7),"Correct",IF(AND(AA49&lt;PARAMETRES!$M$5,$K$3&gt;=PARAMETRES!$M$6),"Lent",IF(AA49&gt;PARAMETRES!$M$5,"Trop lent","/")))))))</f>
        <v>0</v>
      </c>
      <c r="AC49" s="106">
        <f>W49</f>
        <v>0</v>
      </c>
      <c r="AD49" s="18"/>
      <c r="AE49" s="19"/>
      <c r="AF49" s="19"/>
      <c r="AG49" s="104" t="s">
        <v>22</v>
      </c>
      <c r="AH49" s="21">
        <f>IF(AE49="","",AF49-AE49)</f>
        <v>0</v>
      </c>
      <c r="AI49" s="22">
        <f>IF(AF49="","",MINUTE(AH49)/AD50)</f>
        <v>0</v>
      </c>
      <c r="AJ49" s="107">
        <f>IF(AI49="","",IF(AG49=$CH$2,"Erreur",IF(AI49&lt;PARAMETRES!$M$8,"Trop Rapide",IF(AND(AI49&lt;PARAMETRES!$M$7,AI49&gt;=PARAMETRES!$M$8),"Rapide",IF(AND(AI49&lt;PARAMETRES!$M$6,AI49&gt;=PARAMETRES!$M$7),"Correct",IF(AND(AI49&lt;PARAMETRES!$M$5,$K$3&gt;=PARAMETRES!$M$6),"Lent",IF(AI49&gt;PARAMETRES!$M$5,"Trop lent","/")))))))</f>
        <v>0</v>
      </c>
      <c r="AK49" s="106">
        <f>AE49</f>
        <v>0</v>
      </c>
      <c r="AL49" s="18"/>
      <c r="AM49" s="19"/>
      <c r="AN49" s="19"/>
      <c r="AO49" s="104" t="s">
        <v>22</v>
      </c>
      <c r="AP49" s="21">
        <f>IF(AM49="","",AN49-AM49)</f>
        <v>0</v>
      </c>
      <c r="AQ49" s="22">
        <f>IF(AN49="","",MINUTE(AP49)/AL50)</f>
        <v>0</v>
      </c>
      <c r="AR49" s="107">
        <f>IF(AQ49="","",IF(AO49=$CH$2,"Erreur",IF(AQ49&lt;PARAMETRES!$M$8,"Trop Rapide",IF(AND(AQ49&lt;PARAMETRES!$M$7,AQ49&gt;=PARAMETRES!$M$8),"Rapide",IF(AND(AQ49&lt;PARAMETRES!$M$6,AQ49&gt;=PARAMETRES!$M$7),"Correct",IF(AND(AQ49&lt;PARAMETRES!$M$5,$K$3&gt;=PARAMETRES!$M$6),"Lent",IF(AQ49&gt;PARAMETRES!$M$5,"Trop lent","/")))))))</f>
        <v>0</v>
      </c>
      <c r="AS49" s="106">
        <f>AM49</f>
        <v>0</v>
      </c>
      <c r="AT49" s="18"/>
      <c r="AU49" s="19"/>
      <c r="AV49" s="19"/>
      <c r="AW49" s="104" t="s">
        <v>22</v>
      </c>
      <c r="AX49" s="21">
        <f>IF(AU49="","",AV49-AU49)</f>
        <v>0</v>
      </c>
      <c r="AY49" s="22">
        <f>IF(AV49="","",MINUTE(AX49)/AT50)</f>
        <v>0</v>
      </c>
      <c r="AZ49" s="107">
        <f>IF(AY49="","",IF(AW49=$CH$2,"Erreur",IF(AY49&lt;PARAMETRES!$M$8,"Trop Rapide",IF(AND(AY49&lt;PARAMETRES!$M$7,AY49&gt;=PARAMETRES!$M$8),"Rapide",IF(AND(AY49&lt;PARAMETRES!$M$6,AY49&gt;=PARAMETRES!$M$7),"Correct",IF(AND(AY49&lt;PARAMETRES!$M$5,$K$3&gt;=PARAMETRES!$M$6),"Lent",IF(AY49&gt;PARAMETRES!$M$5,"Trop lent","/")))))))</f>
        <v>0</v>
      </c>
      <c r="BA49" s="106">
        <f>AU49</f>
        <v>0</v>
      </c>
      <c r="BB49" s="18"/>
      <c r="BC49" s="19"/>
      <c r="BD49" s="19"/>
      <c r="BE49" s="104" t="s">
        <v>22</v>
      </c>
      <c r="BF49" s="21">
        <f>IF(BC49="","",BD49-BC49)</f>
        <v>0</v>
      </c>
      <c r="BG49" s="22">
        <f>IF(BD49="","",MINUTE(BF49)/BB50)</f>
        <v>0</v>
      </c>
      <c r="BH49" s="107">
        <f>IF(BG49="","",IF(BE49=$CH$2,"Erreur",IF(BG49&lt;PARAMETRES!$M$8,"Trop Rapide",IF(AND(BG49&lt;PARAMETRES!$M$7,BG49&gt;=PARAMETRES!$M$8),"Rapide",IF(AND(BG49&lt;PARAMETRES!$M$6,BG49&gt;=PARAMETRES!$M$7),"Correct",IF(AND(BG49&lt;PARAMETRES!$M$5,$K$3&gt;=PARAMETRES!$M$6),"Lent",IF(BG49&gt;PARAMETRES!$M$5,"Trop lent","/")))))))</f>
        <v>0</v>
      </c>
      <c r="BI49" s="106">
        <f>BC49</f>
        <v>0</v>
      </c>
      <c r="BJ49" s="18"/>
      <c r="BK49" s="19"/>
      <c r="BL49" s="19"/>
      <c r="BM49" s="104" t="s">
        <v>22</v>
      </c>
      <c r="BN49" s="21">
        <f>IF(BK49="","",BL49-BK49)</f>
        <v>0</v>
      </c>
      <c r="BO49" s="22">
        <f>IF(BL49="","",MINUTE(BN49)/BJ50)</f>
        <v>0</v>
      </c>
      <c r="BP49" s="107">
        <f>IF(BO49="","",IF(BM49=$BL$2,"Erreur",IF(BO49&lt;PARAMETRES!$M$8,"Trop Rapide",IF(AND(BO49&lt;PARAMETRES!$M$7,BO49&gt;=PARAMETRES!$M$8),"Rapide",IF(AND(BO49&lt;PARAMETRES!$M$6,BO49&gt;=PARAMETRES!$M$7),"Correct",IF(AND(BO49&lt;PARAMETRES!$M$5,$K$3&gt;=PARAMETRES!$M$6),"Lent",IF(BO49&gt;PARAMETRES!$M$5,"Trop lent","/")))))))</f>
        <v>0</v>
      </c>
      <c r="BQ49" s="106">
        <f>BK49</f>
        <v>0</v>
      </c>
      <c r="BR49" s="18"/>
      <c r="BS49" s="19"/>
      <c r="BT49" s="19"/>
      <c r="BU49" s="104" t="s">
        <v>22</v>
      </c>
      <c r="BV49" s="21">
        <f>IF(BS49="","",BT49-BS49)</f>
        <v>0</v>
      </c>
      <c r="BW49" s="22">
        <f>IF(BT49="","",MINUTE(BV49)/BR50)</f>
        <v>0</v>
      </c>
      <c r="BX49" s="107">
        <f>IF(BW49="","",IF(BU49=$BL$2,"Erreur",IF(BW49&lt;PARAMETRES!$M$8,"Trop Rapide",IF(AND(BW49&lt;PARAMETRES!$M$7,BW49&gt;=PARAMETRES!$M$8),"Rapide",IF(AND(BW49&lt;PARAMETRES!$M$6,BW49&gt;=PARAMETRES!$M$7),"Correct",IF(AND(BW49&lt;PARAMETRES!$M$5,$K$3&gt;=PARAMETRES!$M$6),"Lent",IF(BW49&gt;PARAMETRES!$M$5,"Trop lent","/")))))))</f>
        <v>0</v>
      </c>
      <c r="BY49" s="106">
        <f>BS49</f>
        <v>0</v>
      </c>
      <c r="BZ49" s="18"/>
      <c r="CA49" s="19"/>
      <c r="CB49" s="19"/>
      <c r="CC49" s="104" t="s">
        <v>22</v>
      </c>
      <c r="CD49" s="21">
        <f>IF(CA49="","",CB49-CA49)</f>
        <v>0</v>
      </c>
      <c r="CE49" s="22">
        <f>IF(CB49="","",MINUTE(CD49)/BZ50)</f>
        <v>0</v>
      </c>
      <c r="CF49" s="107">
        <f>IF(CE49="","",IF(CC49=$BL$2,"Erreur",IF(CE49&lt;PARAMETRES!$M$8,"Trop Rapide",IF(AND(CE49&lt;PARAMETRES!$M$7,CE49&gt;=PARAMETRES!$M$8),"Rapide",IF(AND(CE49&lt;PARAMETRES!$M$6,CE49&gt;=PARAMETRES!$M$7),"Correct",IF(AND(CE49&lt;PARAMETRES!$M$5,$K$3&gt;=PARAMETRES!$M$6),"Lent",IF(CE49&gt;PARAMETRES!$M$5,"Trop lent","/")))))))</f>
        <v>0</v>
      </c>
      <c r="CG49" s="106">
        <f>CA49</f>
        <v>0</v>
      </c>
    </row>
    <row r="50" spans="1:85" ht="5.25" customHeight="1">
      <c r="A50" s="27"/>
      <c r="B50" s="27"/>
      <c r="C50" s="27"/>
      <c r="D50" s="27"/>
      <c r="E50" s="27"/>
      <c r="F50" s="28" t="e">
        <f>LOOKUP(F49,PARAMETRES!$G$4:$G$23,PARAMETRES!$K$4:$K$23)/1000</f>
        <v>#N/A</v>
      </c>
      <c r="G50" s="29"/>
      <c r="H50" s="29"/>
      <c r="I50" s="28"/>
      <c r="J50" s="29"/>
      <c r="K50" s="30" t="s">
        <v>22</v>
      </c>
      <c r="L50" s="31"/>
      <c r="M50" s="27"/>
      <c r="N50" s="28" t="e">
        <f>LOOKUP(N49,PARAMETRES!$G$4:$G$23,PARAMETRES!$K$4:$K$23)/1000</f>
        <v>#N/A</v>
      </c>
      <c r="O50" s="29"/>
      <c r="P50" s="29"/>
      <c r="Q50" s="28"/>
      <c r="R50" s="29"/>
      <c r="S50" s="30" t="s">
        <v>22</v>
      </c>
      <c r="T50" s="31"/>
      <c r="U50" s="27"/>
      <c r="V50" s="28" t="e">
        <f>LOOKUP(V49,PARAMETRES!$G$4:$G$23,PARAMETRES!$K$4:$K$23)/1000</f>
        <v>#N/A</v>
      </c>
      <c r="W50" s="29"/>
      <c r="X50" s="29"/>
      <c r="Y50" s="28"/>
      <c r="Z50" s="29"/>
      <c r="AA50" s="30" t="s">
        <v>22</v>
      </c>
      <c r="AB50" s="31"/>
      <c r="AC50" s="27"/>
      <c r="AD50" s="28" t="e">
        <f>LOOKUP(AD49,PARAMETRES!$G$4:$G$23,PARAMETRES!$K$4:$K$23)/1000</f>
        <v>#N/A</v>
      </c>
      <c r="AE50" s="29"/>
      <c r="AF50" s="29"/>
      <c r="AG50" s="28"/>
      <c r="AH50" s="29"/>
      <c r="AI50" s="30" t="s">
        <v>22</v>
      </c>
      <c r="AJ50" s="31"/>
      <c r="AK50" s="27"/>
      <c r="AL50" s="28" t="e">
        <f>LOOKUP(AL49,PARAMETRES!$G$4:$G$23,PARAMETRES!$K$4:$K$23)/1000</f>
        <v>#N/A</v>
      </c>
      <c r="AM50" s="29"/>
      <c r="AN50" s="29"/>
      <c r="AO50" s="28"/>
      <c r="AP50" s="29"/>
      <c r="AQ50" s="30" t="s">
        <v>22</v>
      </c>
      <c r="AR50" s="31"/>
      <c r="AS50" s="27"/>
      <c r="AT50" s="28" t="e">
        <f>LOOKUP(AT49,PARAMETRES!$G$4:$G$23,PARAMETRES!$K$4:$K$23)/1000</f>
        <v>#N/A</v>
      </c>
      <c r="AU50" s="29"/>
      <c r="AV50" s="29"/>
      <c r="AW50" s="28"/>
      <c r="AX50" s="29"/>
      <c r="AY50" s="30" t="s">
        <v>22</v>
      </c>
      <c r="AZ50" s="31"/>
      <c r="BA50" s="27"/>
      <c r="BB50" s="28" t="e">
        <f>LOOKUP(BB49,PARAMETRES!$G$4:$G$23,PARAMETRES!$K$4:$K$23)/1000</f>
        <v>#N/A</v>
      </c>
      <c r="BC50" s="29"/>
      <c r="BD50" s="29"/>
      <c r="BE50" s="28"/>
      <c r="BF50" s="29"/>
      <c r="BG50" s="30" t="s">
        <v>22</v>
      </c>
      <c r="BH50" s="31"/>
      <c r="BI50" s="27"/>
      <c r="BJ50" s="28" t="e">
        <f>LOOKUP(BJ49,PARAMETRES!$G$4:$G$23,PARAMETRES!$K$4:$K$23)/1000</f>
        <v>#N/A</v>
      </c>
      <c r="BK50" s="29"/>
      <c r="BL50" s="29"/>
      <c r="BM50" s="28"/>
      <c r="BN50" s="29"/>
      <c r="BO50" s="30" t="s">
        <v>22</v>
      </c>
      <c r="BP50" s="31"/>
      <c r="BQ50" s="27"/>
      <c r="BR50" s="28" t="e">
        <f>LOOKUP(BR49,PARAMETRES!$G$4:$G$23,PARAMETRES!$K$4:$K$23)/1000</f>
        <v>#N/A</v>
      </c>
      <c r="BS50" s="29"/>
      <c r="BT50" s="29"/>
      <c r="BU50" s="28"/>
      <c r="BV50" s="29"/>
      <c r="BW50" s="30" t="s">
        <v>22</v>
      </c>
      <c r="BX50" s="31"/>
      <c r="BY50" s="27"/>
      <c r="BZ50" s="28" t="e">
        <f>LOOKUP(BZ49,PARAMETRES!$G$4:$G$23,PARAMETRES!$K$4:$K$23)/1000</f>
        <v>#N/A</v>
      </c>
      <c r="CA50" s="29"/>
      <c r="CB50" s="29"/>
      <c r="CC50" s="28"/>
      <c r="CD50" s="29"/>
      <c r="CE50" s="30" t="s">
        <v>22</v>
      </c>
      <c r="CF50" s="31"/>
      <c r="CG50" s="27"/>
    </row>
    <row r="51" spans="1:85" ht="27.75" customHeight="1">
      <c r="A51" s="103" t="s">
        <v>64</v>
      </c>
      <c r="B51" s="14">
        <v>25</v>
      </c>
      <c r="C51" s="16">
        <f>IF(B51="","",LOOKUP(B51,PARAMETRES!$A$4:$A$43,PARAMETRES!$B$4:$B$43))</f>
        <v>0</v>
      </c>
      <c r="D51" s="16">
        <f>IF(C51="","",LOOKUP(C51,PARAMETRES!$B$4:$B$43,PARAMETRES!$C$4:$C$43))</f>
        <v>0</v>
      </c>
      <c r="E51" s="17">
        <f>B51</f>
        <v>25</v>
      </c>
      <c r="F51" s="18"/>
      <c r="G51" s="19"/>
      <c r="H51" s="19"/>
      <c r="I51" s="104" t="s">
        <v>22</v>
      </c>
      <c r="J51" s="21">
        <f>IF(G51="","",H51-G51)</f>
        <v>0</v>
      </c>
      <c r="K51" s="22">
        <f>IF(H51="","",MINUTE(J51)/F52)</f>
        <v>0</v>
      </c>
      <c r="L51" s="105">
        <f>IF(K51="","",IF(I51=$CH$2,"Erreur",IF(K51&lt;PARAMETRES!$M$8,"Trop Rapide",IF(AND(K51&lt;PARAMETRES!$M$7,K51&gt;=PARAMETRES!$M$8),"Rapide",IF(AND(K51&lt;PARAMETRES!$M$6,K51&gt;=PARAMETRES!$M$7),"Correct",IF(AND(K51&lt;PARAMETRES!$M$5,$K$3&gt;=PARAMETRES!$M$6),"Lent",IF(K51&gt;PARAMETRES!$M$5,"Trop lent","/")))))))</f>
        <v>0</v>
      </c>
      <c r="M51" s="106">
        <f>G51</f>
        <v>0</v>
      </c>
      <c r="N51" s="18"/>
      <c r="O51" s="19"/>
      <c r="P51" s="19"/>
      <c r="Q51" s="104" t="s">
        <v>22</v>
      </c>
      <c r="R51" s="21">
        <f>IF(O51="","",P51-O51)</f>
        <v>0</v>
      </c>
      <c r="S51" s="22">
        <f>IF(P51="","",MINUTE(R51)/N52)</f>
        <v>0</v>
      </c>
      <c r="T51" s="107">
        <f>IF(S51="","",IF(Q51=$CH$2,"Erreur",IF(S51&lt;PARAMETRES!$M$8,"Trop Rapide",IF(AND(S51&lt;PARAMETRES!$M$7,S51&gt;=PARAMETRES!$M$8),"Rapide",IF(AND(S51&lt;PARAMETRES!$M$6,S51&gt;=PARAMETRES!$M$7),"Correct",IF(AND(S51&lt;PARAMETRES!$M$5,$K$3&gt;=PARAMETRES!$M$6),"Lent",IF(S51&gt;PARAMETRES!$M$5,"Trop lent","/")))))))</f>
        <v>0</v>
      </c>
      <c r="U51" s="106">
        <f>O51</f>
        <v>0</v>
      </c>
      <c r="V51" s="18"/>
      <c r="W51" s="19"/>
      <c r="X51" s="19"/>
      <c r="Y51" s="104" t="s">
        <v>22</v>
      </c>
      <c r="Z51" s="21">
        <f>IF(W51="","",X51-W51)</f>
        <v>0</v>
      </c>
      <c r="AA51" s="22">
        <f>IF(X51="","",MINUTE(Z51)/V52)</f>
        <v>0</v>
      </c>
      <c r="AB51" s="107">
        <f>IF(AA51="","",IF(Y51=$CH$2,"Erreur",IF(AA51&lt;PARAMETRES!$M$8,"Trop Rapide",IF(AND(AA51&lt;PARAMETRES!$M$7,AA51&gt;=PARAMETRES!$M$8),"Rapide",IF(AND(AA51&lt;PARAMETRES!$M$6,AA51&gt;=PARAMETRES!$M$7),"Correct",IF(AND(AA51&lt;PARAMETRES!$M$5,$K$3&gt;=PARAMETRES!$M$6),"Lent",IF(AA51&gt;PARAMETRES!$M$5,"Trop lent","/")))))))</f>
        <v>0</v>
      </c>
      <c r="AC51" s="106">
        <f>W51</f>
        <v>0</v>
      </c>
      <c r="AD51" s="18"/>
      <c r="AE51" s="19"/>
      <c r="AF51" s="19"/>
      <c r="AG51" s="104" t="s">
        <v>22</v>
      </c>
      <c r="AH51" s="21">
        <f>IF(AE51="","",AF51-AE51)</f>
        <v>0</v>
      </c>
      <c r="AI51" s="22">
        <f>IF(AF51="","",MINUTE(AH51)/AD52)</f>
        <v>0</v>
      </c>
      <c r="AJ51" s="107">
        <f>IF(AI51="","",IF(AG51=$CH$2,"Erreur",IF(AI51&lt;PARAMETRES!$M$8,"Trop Rapide",IF(AND(AI51&lt;PARAMETRES!$M$7,AI51&gt;=PARAMETRES!$M$8),"Rapide",IF(AND(AI51&lt;PARAMETRES!$M$6,AI51&gt;=PARAMETRES!$M$7),"Correct",IF(AND(AI51&lt;PARAMETRES!$M$5,$K$3&gt;=PARAMETRES!$M$6),"Lent",IF(AI51&gt;PARAMETRES!$M$5,"Trop lent","/")))))))</f>
        <v>0</v>
      </c>
      <c r="AK51" s="106">
        <f>AE51</f>
        <v>0</v>
      </c>
      <c r="AL51" s="18"/>
      <c r="AM51" s="19"/>
      <c r="AN51" s="19"/>
      <c r="AO51" s="104" t="s">
        <v>22</v>
      </c>
      <c r="AP51" s="21">
        <f>IF(AM51="","",AN51-AM51)</f>
        <v>0</v>
      </c>
      <c r="AQ51" s="22">
        <f>IF(AN51="","",MINUTE(AP51)/AL52)</f>
        <v>0</v>
      </c>
      <c r="AR51" s="107">
        <f>IF(AQ51="","",IF(AO51=$CH$2,"Erreur",IF(AQ51&lt;PARAMETRES!$M$8,"Trop Rapide",IF(AND(AQ51&lt;PARAMETRES!$M$7,AQ51&gt;=PARAMETRES!$M$8),"Rapide",IF(AND(AQ51&lt;PARAMETRES!$M$6,AQ51&gt;=PARAMETRES!$M$7),"Correct",IF(AND(AQ51&lt;PARAMETRES!$M$5,$K$3&gt;=PARAMETRES!$M$6),"Lent",IF(AQ51&gt;PARAMETRES!$M$5,"Trop lent","/")))))))</f>
        <v>0</v>
      </c>
      <c r="AS51" s="106">
        <f>AM51</f>
        <v>0</v>
      </c>
      <c r="AT51" s="18"/>
      <c r="AU51" s="19"/>
      <c r="AV51" s="19"/>
      <c r="AW51" s="104" t="s">
        <v>22</v>
      </c>
      <c r="AX51" s="21">
        <f>IF(AU51="","",AV51-AU51)</f>
        <v>0</v>
      </c>
      <c r="AY51" s="22">
        <f>IF(AV51="","",MINUTE(AX51)/AT52)</f>
        <v>0</v>
      </c>
      <c r="AZ51" s="107">
        <f>IF(AY51="","",IF(AW51=$CH$2,"Erreur",IF(AY51&lt;PARAMETRES!$M$8,"Trop Rapide",IF(AND(AY51&lt;PARAMETRES!$M$7,AY51&gt;=PARAMETRES!$M$8),"Rapide",IF(AND(AY51&lt;PARAMETRES!$M$6,AY51&gt;=PARAMETRES!$M$7),"Correct",IF(AND(AY51&lt;PARAMETRES!$M$5,$K$3&gt;=PARAMETRES!$M$6),"Lent",IF(AY51&gt;PARAMETRES!$M$5,"Trop lent","/")))))))</f>
        <v>0</v>
      </c>
      <c r="BA51" s="106">
        <f>AU51</f>
        <v>0</v>
      </c>
      <c r="BB51" s="18"/>
      <c r="BC51" s="19"/>
      <c r="BD51" s="19"/>
      <c r="BE51" s="104" t="s">
        <v>22</v>
      </c>
      <c r="BF51" s="21">
        <f>IF(BC51="","",BD51-BC51)</f>
        <v>0</v>
      </c>
      <c r="BG51" s="22">
        <f>IF(BD51="","",MINUTE(BF51)/BB52)</f>
        <v>0</v>
      </c>
      <c r="BH51" s="107">
        <f>IF(BG51="","",IF(BE51=$CH$2,"Erreur",IF(BG51&lt;PARAMETRES!$M$8,"Trop Rapide",IF(AND(BG51&lt;PARAMETRES!$M$7,BG51&gt;=PARAMETRES!$M$8),"Rapide",IF(AND(BG51&lt;PARAMETRES!$M$6,BG51&gt;=PARAMETRES!$M$7),"Correct",IF(AND(BG51&lt;PARAMETRES!$M$5,$K$3&gt;=PARAMETRES!$M$6),"Lent",IF(BG51&gt;PARAMETRES!$M$5,"Trop lent","/")))))))</f>
        <v>0</v>
      </c>
      <c r="BI51" s="106">
        <f>BC51</f>
        <v>0</v>
      </c>
      <c r="BJ51" s="18"/>
      <c r="BK51" s="19"/>
      <c r="BL51" s="19"/>
      <c r="BM51" s="104" t="s">
        <v>22</v>
      </c>
      <c r="BN51" s="21">
        <f>IF(BK51="","",BL51-BK51)</f>
        <v>0</v>
      </c>
      <c r="BO51" s="22">
        <f>IF(BL51="","",MINUTE(BN51)/BJ52)</f>
        <v>0</v>
      </c>
      <c r="BP51" s="107">
        <f>IF(BO51="","",IF(BM51=$BL$2,"Erreur",IF(BO51&lt;PARAMETRES!$M$8,"Trop Rapide",IF(AND(BO51&lt;PARAMETRES!$M$7,BO51&gt;=PARAMETRES!$M$8),"Rapide",IF(AND(BO51&lt;PARAMETRES!$M$6,BO51&gt;=PARAMETRES!$M$7),"Correct",IF(AND(BO51&lt;PARAMETRES!$M$5,$K$3&gt;=PARAMETRES!$M$6),"Lent",IF(BO51&gt;PARAMETRES!$M$5,"Trop lent","/")))))))</f>
        <v>0</v>
      </c>
      <c r="BQ51" s="106">
        <f>BK51</f>
        <v>0</v>
      </c>
      <c r="BR51" s="18"/>
      <c r="BS51" s="19"/>
      <c r="BT51" s="19"/>
      <c r="BU51" s="104" t="s">
        <v>22</v>
      </c>
      <c r="BV51" s="21">
        <f>IF(BS51="","",BT51-BS51)</f>
        <v>0</v>
      </c>
      <c r="BW51" s="22">
        <f>IF(BT51="","",MINUTE(BV51)/BR52)</f>
        <v>0</v>
      </c>
      <c r="BX51" s="107">
        <f>IF(BW51="","",IF(BU51=$BL$2,"Erreur",IF(BW51&lt;PARAMETRES!$M$8,"Trop Rapide",IF(AND(BW51&lt;PARAMETRES!$M$7,BW51&gt;=PARAMETRES!$M$8),"Rapide",IF(AND(BW51&lt;PARAMETRES!$M$6,BW51&gt;=PARAMETRES!$M$7),"Correct",IF(AND(BW51&lt;PARAMETRES!$M$5,$K$3&gt;=PARAMETRES!$M$6),"Lent",IF(BW51&gt;PARAMETRES!$M$5,"Trop lent","/")))))))</f>
        <v>0</v>
      </c>
      <c r="BY51" s="106">
        <f>BS51</f>
        <v>0</v>
      </c>
      <c r="BZ51" s="18"/>
      <c r="CA51" s="19"/>
      <c r="CB51" s="19"/>
      <c r="CC51" s="104" t="s">
        <v>22</v>
      </c>
      <c r="CD51" s="21">
        <f>IF(CA51="","",CB51-CA51)</f>
        <v>0</v>
      </c>
      <c r="CE51" s="22">
        <f>IF(CB51="","",MINUTE(CD51)/BZ52)</f>
        <v>0</v>
      </c>
      <c r="CF51" s="107">
        <f>IF(CE51="","",IF(CC51=$BL$2,"Erreur",IF(CE51&lt;PARAMETRES!$M$8,"Trop Rapide",IF(AND(CE51&lt;PARAMETRES!$M$7,CE51&gt;=PARAMETRES!$M$8),"Rapide",IF(AND(CE51&lt;PARAMETRES!$M$6,CE51&gt;=PARAMETRES!$M$7),"Correct",IF(AND(CE51&lt;PARAMETRES!$M$5,$K$3&gt;=PARAMETRES!$M$6),"Lent",IF(CE51&gt;PARAMETRES!$M$5,"Trop lent","/")))))))</f>
        <v>0</v>
      </c>
      <c r="CG51" s="106">
        <f>CA51</f>
        <v>0</v>
      </c>
    </row>
    <row r="52" spans="1:85" ht="5.25" customHeight="1">
      <c r="A52" s="27"/>
      <c r="B52" s="27"/>
      <c r="C52" s="27"/>
      <c r="D52" s="27"/>
      <c r="E52" s="27"/>
      <c r="F52" s="28" t="e">
        <f>LOOKUP(F51,PARAMETRES!$G$4:$G$23,PARAMETRES!$K$4:$K$23)/1000</f>
        <v>#N/A</v>
      </c>
      <c r="G52" s="29"/>
      <c r="H52" s="29"/>
      <c r="I52" s="28"/>
      <c r="J52" s="29"/>
      <c r="K52" s="30" t="s">
        <v>22</v>
      </c>
      <c r="L52" s="31"/>
      <c r="M52" s="27"/>
      <c r="N52" s="28" t="e">
        <f>LOOKUP(N51,PARAMETRES!$G$4:$G$23,PARAMETRES!$K$4:$K$23)/1000</f>
        <v>#N/A</v>
      </c>
      <c r="O52" s="29"/>
      <c r="P52" s="29"/>
      <c r="Q52" s="28"/>
      <c r="R52" s="29"/>
      <c r="S52" s="30" t="s">
        <v>22</v>
      </c>
      <c r="T52" s="31"/>
      <c r="U52" s="27"/>
      <c r="V52" s="28" t="e">
        <f>LOOKUP(V51,PARAMETRES!$G$4:$G$23,PARAMETRES!$K$4:$K$23)/1000</f>
        <v>#N/A</v>
      </c>
      <c r="W52" s="29"/>
      <c r="X52" s="29"/>
      <c r="Y52" s="28"/>
      <c r="Z52" s="29"/>
      <c r="AA52" s="30" t="s">
        <v>22</v>
      </c>
      <c r="AB52" s="31"/>
      <c r="AC52" s="27"/>
      <c r="AD52" s="28" t="e">
        <f>LOOKUP(AD51,PARAMETRES!$G$4:$G$23,PARAMETRES!$K$4:$K$23)/1000</f>
        <v>#N/A</v>
      </c>
      <c r="AE52" s="29"/>
      <c r="AF52" s="29"/>
      <c r="AG52" s="28"/>
      <c r="AH52" s="29"/>
      <c r="AI52" s="30" t="s">
        <v>22</v>
      </c>
      <c r="AJ52" s="31"/>
      <c r="AK52" s="27"/>
      <c r="AL52" s="28" t="e">
        <f>LOOKUP(AL51,PARAMETRES!$G$4:$G$23,PARAMETRES!$K$4:$K$23)/1000</f>
        <v>#N/A</v>
      </c>
      <c r="AM52" s="29"/>
      <c r="AN52" s="29"/>
      <c r="AO52" s="28"/>
      <c r="AP52" s="29"/>
      <c r="AQ52" s="30" t="s">
        <v>22</v>
      </c>
      <c r="AR52" s="31"/>
      <c r="AS52" s="27"/>
      <c r="AT52" s="28" t="e">
        <f>LOOKUP(AT51,PARAMETRES!$G$4:$G$23,PARAMETRES!$K$4:$K$23)/1000</f>
        <v>#N/A</v>
      </c>
      <c r="AU52" s="29"/>
      <c r="AV52" s="29"/>
      <c r="AW52" s="28"/>
      <c r="AX52" s="29"/>
      <c r="AY52" s="30" t="s">
        <v>22</v>
      </c>
      <c r="AZ52" s="31"/>
      <c r="BA52" s="27"/>
      <c r="BB52" s="28" t="e">
        <f>LOOKUP(BB51,PARAMETRES!$G$4:$G$23,PARAMETRES!$K$4:$K$23)/1000</f>
        <v>#N/A</v>
      </c>
      <c r="BC52" s="29"/>
      <c r="BD52" s="29"/>
      <c r="BE52" s="28"/>
      <c r="BF52" s="29"/>
      <c r="BG52" s="30" t="s">
        <v>22</v>
      </c>
      <c r="BH52" s="31"/>
      <c r="BI52" s="27"/>
      <c r="BJ52" s="28" t="e">
        <f>LOOKUP(BJ51,PARAMETRES!$G$4:$G$23,PARAMETRES!$K$4:$K$23)/1000</f>
        <v>#N/A</v>
      </c>
      <c r="BK52" s="29"/>
      <c r="BL52" s="29"/>
      <c r="BM52" s="28"/>
      <c r="BN52" s="29"/>
      <c r="BO52" s="30" t="s">
        <v>22</v>
      </c>
      <c r="BP52" s="31"/>
      <c r="BQ52" s="27"/>
      <c r="BR52" s="28" t="e">
        <f>LOOKUP(BR51,PARAMETRES!$G$4:$G$23,PARAMETRES!$K$4:$K$23)/1000</f>
        <v>#N/A</v>
      </c>
      <c r="BS52" s="29"/>
      <c r="BT52" s="29"/>
      <c r="BU52" s="28"/>
      <c r="BV52" s="29"/>
      <c r="BW52" s="30" t="s">
        <v>22</v>
      </c>
      <c r="BX52" s="31"/>
      <c r="BY52" s="27"/>
      <c r="BZ52" s="28" t="e">
        <f>LOOKUP(BZ51,PARAMETRES!$G$4:$G$23,PARAMETRES!$K$4:$K$23)/1000</f>
        <v>#N/A</v>
      </c>
      <c r="CA52" s="29"/>
      <c r="CB52" s="29"/>
      <c r="CC52" s="28"/>
      <c r="CD52" s="29"/>
      <c r="CE52" s="30" t="s">
        <v>22</v>
      </c>
      <c r="CF52" s="31"/>
      <c r="CG52" s="27"/>
    </row>
    <row r="53" spans="1:85" ht="27.75" customHeight="1">
      <c r="A53" s="103" t="s">
        <v>64</v>
      </c>
      <c r="B53" s="14">
        <v>26</v>
      </c>
      <c r="C53" s="16">
        <f>IF(B53="","",LOOKUP(B53,PARAMETRES!$A$4:$A$43,PARAMETRES!$B$4:$B$43))</f>
        <v>0</v>
      </c>
      <c r="D53" s="16">
        <f>IF(C53="","",LOOKUP(C53,PARAMETRES!$B$4:$B$43,PARAMETRES!$C$4:$C$43))</f>
        <v>0</v>
      </c>
      <c r="E53" s="17">
        <f>B53</f>
        <v>26</v>
      </c>
      <c r="F53" s="18"/>
      <c r="G53" s="19"/>
      <c r="H53" s="19"/>
      <c r="I53" s="104" t="s">
        <v>22</v>
      </c>
      <c r="J53" s="21">
        <f>IF(G53="","",H53-G53)</f>
        <v>0</v>
      </c>
      <c r="K53" s="22">
        <f>IF(H53="","",MINUTE(J53)/F54)</f>
        <v>0</v>
      </c>
      <c r="L53" s="105">
        <f>IF(K53="","",IF(I53=$CH$2,"Erreur",IF(K53&lt;PARAMETRES!$M$8,"Trop Rapide",IF(AND(K53&lt;PARAMETRES!$M$7,K53&gt;=PARAMETRES!$M$8),"Rapide",IF(AND(K53&lt;PARAMETRES!$M$6,K53&gt;=PARAMETRES!$M$7),"Correct",IF(AND(K53&lt;PARAMETRES!$M$5,$K$3&gt;=PARAMETRES!$M$6),"Lent",IF(K53&gt;PARAMETRES!$M$5,"Trop lent","/")))))))</f>
        <v>0</v>
      </c>
      <c r="M53" s="106">
        <f>G53</f>
        <v>0</v>
      </c>
      <c r="N53" s="18"/>
      <c r="O53" s="19"/>
      <c r="P53" s="19"/>
      <c r="Q53" s="104" t="s">
        <v>22</v>
      </c>
      <c r="R53" s="21">
        <f>IF(O53="","",P53-O53)</f>
        <v>0</v>
      </c>
      <c r="S53" s="22">
        <f>IF(P53="","",MINUTE(R53)/N54)</f>
        <v>0</v>
      </c>
      <c r="T53" s="107">
        <f>IF(S53="","",IF(Q53=$CH$2,"Erreur",IF(S53&lt;PARAMETRES!$M$8,"Trop Rapide",IF(AND(S53&lt;PARAMETRES!$M$7,S53&gt;=PARAMETRES!$M$8),"Rapide",IF(AND(S53&lt;PARAMETRES!$M$6,S53&gt;=PARAMETRES!$M$7),"Correct",IF(AND(S53&lt;PARAMETRES!$M$5,$K$3&gt;=PARAMETRES!$M$6),"Lent",IF(S53&gt;PARAMETRES!$M$5,"Trop lent","/")))))))</f>
        <v>0</v>
      </c>
      <c r="U53" s="106">
        <f>O53</f>
        <v>0</v>
      </c>
      <c r="V53" s="18"/>
      <c r="W53" s="19"/>
      <c r="X53" s="19"/>
      <c r="Y53" s="104" t="s">
        <v>22</v>
      </c>
      <c r="Z53" s="21">
        <f>IF(W53="","",X53-W53)</f>
        <v>0</v>
      </c>
      <c r="AA53" s="22">
        <f>IF(X53="","",MINUTE(Z53)/V54)</f>
        <v>0</v>
      </c>
      <c r="AB53" s="107">
        <f>IF(AA53="","",IF(Y53=$CH$2,"Erreur",IF(AA53&lt;PARAMETRES!$M$8,"Trop Rapide",IF(AND(AA53&lt;PARAMETRES!$M$7,AA53&gt;=PARAMETRES!$M$8),"Rapide",IF(AND(AA53&lt;PARAMETRES!$M$6,AA53&gt;=PARAMETRES!$M$7),"Correct",IF(AND(AA53&lt;PARAMETRES!$M$5,$K$3&gt;=PARAMETRES!$M$6),"Lent",IF(AA53&gt;PARAMETRES!$M$5,"Trop lent","/")))))))</f>
        <v>0</v>
      </c>
      <c r="AC53" s="106">
        <f>W53</f>
        <v>0</v>
      </c>
      <c r="AD53" s="18"/>
      <c r="AE53" s="19"/>
      <c r="AF53" s="19"/>
      <c r="AG53" s="104" t="s">
        <v>22</v>
      </c>
      <c r="AH53" s="21">
        <f>IF(AE53="","",AF53-AE53)</f>
        <v>0</v>
      </c>
      <c r="AI53" s="22">
        <f>IF(AF53="","",MINUTE(AH53)/AD54)</f>
        <v>0</v>
      </c>
      <c r="AJ53" s="107">
        <f>IF(AI53="","",IF(AG53=$CH$2,"Erreur",IF(AI53&lt;PARAMETRES!$M$8,"Trop Rapide",IF(AND(AI53&lt;PARAMETRES!$M$7,AI53&gt;=PARAMETRES!$M$8),"Rapide",IF(AND(AI53&lt;PARAMETRES!$M$6,AI53&gt;=PARAMETRES!$M$7),"Correct",IF(AND(AI53&lt;PARAMETRES!$M$5,$K$3&gt;=PARAMETRES!$M$6),"Lent",IF(AI53&gt;PARAMETRES!$M$5,"Trop lent","/")))))))</f>
        <v>0</v>
      </c>
      <c r="AK53" s="106">
        <f>AE53</f>
        <v>0</v>
      </c>
      <c r="AL53" s="18"/>
      <c r="AM53" s="19"/>
      <c r="AN53" s="19"/>
      <c r="AO53" s="104" t="s">
        <v>22</v>
      </c>
      <c r="AP53" s="21">
        <f>IF(AM53="","",AN53-AM53)</f>
        <v>0</v>
      </c>
      <c r="AQ53" s="22">
        <f>IF(AN53="","",MINUTE(AP53)/AL54)</f>
        <v>0</v>
      </c>
      <c r="AR53" s="107">
        <f>IF(AQ53="","",IF(AO53=$CH$2,"Erreur",IF(AQ53&lt;PARAMETRES!$M$8,"Trop Rapide",IF(AND(AQ53&lt;PARAMETRES!$M$7,AQ53&gt;=PARAMETRES!$M$8),"Rapide",IF(AND(AQ53&lt;PARAMETRES!$M$6,AQ53&gt;=PARAMETRES!$M$7),"Correct",IF(AND(AQ53&lt;PARAMETRES!$M$5,$K$3&gt;=PARAMETRES!$M$6),"Lent",IF(AQ53&gt;PARAMETRES!$M$5,"Trop lent","/")))))))</f>
        <v>0</v>
      </c>
      <c r="AS53" s="106">
        <f>AM53</f>
        <v>0</v>
      </c>
      <c r="AT53" s="18"/>
      <c r="AU53" s="19"/>
      <c r="AV53" s="19"/>
      <c r="AW53" s="104" t="s">
        <v>22</v>
      </c>
      <c r="AX53" s="21">
        <f>IF(AU53="","",AV53-AU53)</f>
        <v>0</v>
      </c>
      <c r="AY53" s="22">
        <f>IF(AV53="","",MINUTE(AX53)/AT54)</f>
        <v>0</v>
      </c>
      <c r="AZ53" s="107">
        <f>IF(AY53="","",IF(AW53=$CH$2,"Erreur",IF(AY53&lt;PARAMETRES!$M$8,"Trop Rapide",IF(AND(AY53&lt;PARAMETRES!$M$7,AY53&gt;=PARAMETRES!$M$8),"Rapide",IF(AND(AY53&lt;PARAMETRES!$M$6,AY53&gt;=PARAMETRES!$M$7),"Correct",IF(AND(AY53&lt;PARAMETRES!$M$5,$K$3&gt;=PARAMETRES!$M$6),"Lent",IF(AY53&gt;PARAMETRES!$M$5,"Trop lent","/")))))))</f>
        <v>0</v>
      </c>
      <c r="BA53" s="106">
        <f>AU53</f>
        <v>0</v>
      </c>
      <c r="BB53" s="18"/>
      <c r="BC53" s="19"/>
      <c r="BD53" s="19"/>
      <c r="BE53" s="104" t="s">
        <v>22</v>
      </c>
      <c r="BF53" s="21">
        <f>IF(BC53="","",BD53-BC53)</f>
        <v>0</v>
      </c>
      <c r="BG53" s="22">
        <f>IF(BD53="","",MINUTE(BF53)/BB54)</f>
        <v>0</v>
      </c>
      <c r="BH53" s="107">
        <f>IF(BG53="","",IF(BE53=$CH$2,"Erreur",IF(BG53&lt;PARAMETRES!$M$8,"Trop Rapide",IF(AND(BG53&lt;PARAMETRES!$M$7,BG53&gt;=PARAMETRES!$M$8),"Rapide",IF(AND(BG53&lt;PARAMETRES!$M$6,BG53&gt;=PARAMETRES!$M$7),"Correct",IF(AND(BG53&lt;PARAMETRES!$M$5,$K$3&gt;=PARAMETRES!$M$6),"Lent",IF(BG53&gt;PARAMETRES!$M$5,"Trop lent","/")))))))</f>
        <v>0</v>
      </c>
      <c r="BI53" s="106">
        <f>BC53</f>
        <v>0</v>
      </c>
      <c r="BJ53" s="18"/>
      <c r="BK53" s="19"/>
      <c r="BL53" s="19"/>
      <c r="BM53" s="104" t="s">
        <v>22</v>
      </c>
      <c r="BN53" s="21">
        <f>IF(BK53="","",BL53-BK53)</f>
        <v>0</v>
      </c>
      <c r="BO53" s="22">
        <f>IF(BL53="","",MINUTE(BN53)/BJ54)</f>
        <v>0</v>
      </c>
      <c r="BP53" s="107">
        <f>IF(BO53="","",IF(BM53=$BL$2,"Erreur",IF(BO53&lt;PARAMETRES!$M$8,"Trop Rapide",IF(AND(BO53&lt;PARAMETRES!$M$7,BO53&gt;=PARAMETRES!$M$8),"Rapide",IF(AND(BO53&lt;PARAMETRES!$M$6,BO53&gt;=PARAMETRES!$M$7),"Correct",IF(AND(BO53&lt;PARAMETRES!$M$5,$K$3&gt;=PARAMETRES!$M$6),"Lent",IF(BO53&gt;PARAMETRES!$M$5,"Trop lent","/")))))))</f>
        <v>0</v>
      </c>
      <c r="BQ53" s="106">
        <f>BK53</f>
        <v>0</v>
      </c>
      <c r="BR53" s="18"/>
      <c r="BS53" s="19"/>
      <c r="BT53" s="19"/>
      <c r="BU53" s="104" t="s">
        <v>22</v>
      </c>
      <c r="BV53" s="21">
        <f>IF(BS53="","",BT53-BS53)</f>
        <v>0</v>
      </c>
      <c r="BW53" s="22">
        <f>IF(BT53="","",MINUTE(BV53)/BR54)</f>
        <v>0</v>
      </c>
      <c r="BX53" s="107">
        <f>IF(BW53="","",IF(BU53=$BL$2,"Erreur",IF(BW53&lt;PARAMETRES!$M$8,"Trop Rapide",IF(AND(BW53&lt;PARAMETRES!$M$7,BW53&gt;=PARAMETRES!$M$8),"Rapide",IF(AND(BW53&lt;PARAMETRES!$M$6,BW53&gt;=PARAMETRES!$M$7),"Correct",IF(AND(BW53&lt;PARAMETRES!$M$5,$K$3&gt;=PARAMETRES!$M$6),"Lent",IF(BW53&gt;PARAMETRES!$M$5,"Trop lent","/")))))))</f>
        <v>0</v>
      </c>
      <c r="BY53" s="106">
        <f>BS53</f>
        <v>0</v>
      </c>
      <c r="BZ53" s="18"/>
      <c r="CA53" s="19"/>
      <c r="CB53" s="19"/>
      <c r="CC53" s="104" t="s">
        <v>22</v>
      </c>
      <c r="CD53" s="21">
        <f>IF(CA53="","",CB53-CA53)</f>
        <v>0</v>
      </c>
      <c r="CE53" s="22">
        <f>IF(CB53="","",MINUTE(CD53)/BZ54)</f>
        <v>0</v>
      </c>
      <c r="CF53" s="107">
        <f>IF(CE53="","",IF(CC53=$BL$2,"Erreur",IF(CE53&lt;PARAMETRES!$M$8,"Trop Rapide",IF(AND(CE53&lt;PARAMETRES!$M$7,CE53&gt;=PARAMETRES!$M$8),"Rapide",IF(AND(CE53&lt;PARAMETRES!$M$6,CE53&gt;=PARAMETRES!$M$7),"Correct",IF(AND(CE53&lt;PARAMETRES!$M$5,$K$3&gt;=PARAMETRES!$M$6),"Lent",IF(CE53&gt;PARAMETRES!$M$5,"Trop lent","/")))))))</f>
        <v>0</v>
      </c>
      <c r="CG53" s="106">
        <f>CA53</f>
        <v>0</v>
      </c>
    </row>
    <row r="54" spans="1:85" ht="5.25" customHeight="1">
      <c r="A54" s="27"/>
      <c r="B54" s="27"/>
      <c r="C54" s="27"/>
      <c r="D54" s="27"/>
      <c r="E54" s="27"/>
      <c r="F54" s="28" t="e">
        <f>LOOKUP(F53,PARAMETRES!$G$4:$G$23,PARAMETRES!$K$4:$K$23)/1000</f>
        <v>#N/A</v>
      </c>
      <c r="G54" s="29"/>
      <c r="H54" s="29"/>
      <c r="I54" s="28"/>
      <c r="J54" s="29"/>
      <c r="K54" s="30" t="s">
        <v>22</v>
      </c>
      <c r="L54" s="31"/>
      <c r="M54" s="27"/>
      <c r="N54" s="28" t="e">
        <f>LOOKUP(N53,PARAMETRES!$G$4:$G$23,PARAMETRES!$K$4:$K$23)/1000</f>
        <v>#N/A</v>
      </c>
      <c r="O54" s="29"/>
      <c r="P54" s="29"/>
      <c r="Q54" s="28"/>
      <c r="R54" s="29"/>
      <c r="S54" s="30" t="s">
        <v>22</v>
      </c>
      <c r="T54" s="31"/>
      <c r="U54" s="27"/>
      <c r="V54" s="28" t="e">
        <f>LOOKUP(V53,PARAMETRES!$G$4:$G$23,PARAMETRES!$K$4:$K$23)/1000</f>
        <v>#N/A</v>
      </c>
      <c r="W54" s="29"/>
      <c r="X54" s="29"/>
      <c r="Y54" s="28"/>
      <c r="Z54" s="29"/>
      <c r="AA54" s="30" t="s">
        <v>22</v>
      </c>
      <c r="AB54" s="31"/>
      <c r="AC54" s="27"/>
      <c r="AD54" s="28" t="e">
        <f>LOOKUP(AD53,PARAMETRES!$G$4:$G$23,PARAMETRES!$K$4:$K$23)/1000</f>
        <v>#N/A</v>
      </c>
      <c r="AE54" s="29"/>
      <c r="AF54" s="29"/>
      <c r="AG54" s="28"/>
      <c r="AH54" s="29"/>
      <c r="AI54" s="30" t="s">
        <v>22</v>
      </c>
      <c r="AJ54" s="31"/>
      <c r="AK54" s="27"/>
      <c r="AL54" s="28" t="e">
        <f>LOOKUP(AL53,PARAMETRES!$G$4:$G$23,PARAMETRES!$K$4:$K$23)/1000</f>
        <v>#N/A</v>
      </c>
      <c r="AM54" s="29"/>
      <c r="AN54" s="29"/>
      <c r="AO54" s="28"/>
      <c r="AP54" s="29"/>
      <c r="AQ54" s="30" t="s">
        <v>22</v>
      </c>
      <c r="AR54" s="31"/>
      <c r="AS54" s="27"/>
      <c r="AT54" s="28" t="e">
        <f>LOOKUP(AT53,PARAMETRES!$G$4:$G$23,PARAMETRES!$K$4:$K$23)/1000</f>
        <v>#N/A</v>
      </c>
      <c r="AU54" s="29"/>
      <c r="AV54" s="29"/>
      <c r="AW54" s="28"/>
      <c r="AX54" s="29"/>
      <c r="AY54" s="30" t="s">
        <v>22</v>
      </c>
      <c r="AZ54" s="31"/>
      <c r="BA54" s="27"/>
      <c r="BB54" s="28" t="e">
        <f>LOOKUP(BB53,PARAMETRES!$G$4:$G$23,PARAMETRES!$K$4:$K$23)/1000</f>
        <v>#N/A</v>
      </c>
      <c r="BC54" s="29"/>
      <c r="BD54" s="29"/>
      <c r="BE54" s="28"/>
      <c r="BF54" s="29"/>
      <c r="BG54" s="30" t="s">
        <v>22</v>
      </c>
      <c r="BH54" s="31"/>
      <c r="BI54" s="27"/>
      <c r="BJ54" s="28" t="e">
        <f>LOOKUP(BJ53,PARAMETRES!$G$4:$G$23,PARAMETRES!$K$4:$K$23)/1000</f>
        <v>#N/A</v>
      </c>
      <c r="BK54" s="29"/>
      <c r="BL54" s="29"/>
      <c r="BM54" s="28"/>
      <c r="BN54" s="29"/>
      <c r="BO54" s="30" t="s">
        <v>22</v>
      </c>
      <c r="BP54" s="31"/>
      <c r="BQ54" s="27"/>
      <c r="BR54" s="28" t="e">
        <f>LOOKUP(BR53,PARAMETRES!$G$4:$G$23,PARAMETRES!$K$4:$K$23)/1000</f>
        <v>#N/A</v>
      </c>
      <c r="BS54" s="29"/>
      <c r="BT54" s="29"/>
      <c r="BU54" s="28"/>
      <c r="BV54" s="29"/>
      <c r="BW54" s="30" t="s">
        <v>22</v>
      </c>
      <c r="BX54" s="31"/>
      <c r="BY54" s="27"/>
      <c r="BZ54" s="28" t="e">
        <f>LOOKUP(BZ53,PARAMETRES!$G$4:$G$23,PARAMETRES!$K$4:$K$23)/1000</f>
        <v>#N/A</v>
      </c>
      <c r="CA54" s="29"/>
      <c r="CB54" s="29"/>
      <c r="CC54" s="28"/>
      <c r="CD54" s="29"/>
      <c r="CE54" s="30" t="s">
        <v>22</v>
      </c>
      <c r="CF54" s="31"/>
      <c r="CG54" s="27"/>
    </row>
    <row r="55" spans="1:85" ht="27.75" customHeight="1">
      <c r="A55" s="103" t="s">
        <v>64</v>
      </c>
      <c r="B55" s="14">
        <v>27</v>
      </c>
      <c r="C55" s="16">
        <f>IF(B55="","",LOOKUP(B55,PARAMETRES!$A$4:$A$43,PARAMETRES!$B$4:$B$43))</f>
        <v>0</v>
      </c>
      <c r="D55" s="16">
        <f>IF(C55="","",LOOKUP(C55,PARAMETRES!$B$4:$B$43,PARAMETRES!$C$4:$C$43))</f>
        <v>0</v>
      </c>
      <c r="E55" s="17">
        <f>B55</f>
        <v>27</v>
      </c>
      <c r="F55" s="18"/>
      <c r="G55" s="19"/>
      <c r="H55" s="19"/>
      <c r="I55" s="104" t="s">
        <v>22</v>
      </c>
      <c r="J55" s="21">
        <f>IF(G55="","",H55-G55)</f>
        <v>0</v>
      </c>
      <c r="K55" s="22">
        <f>IF(H55="","",MINUTE(J55)/F56)</f>
        <v>0</v>
      </c>
      <c r="L55" s="105">
        <f>IF(K55="","",IF(I55=$CH$2,"Erreur",IF(K55&lt;PARAMETRES!$M$8,"Trop Rapide",IF(AND(K55&lt;PARAMETRES!$M$7,K55&gt;=PARAMETRES!$M$8),"Rapide",IF(AND(K55&lt;PARAMETRES!$M$6,K55&gt;=PARAMETRES!$M$7),"Correct",IF(AND(K55&lt;PARAMETRES!$M$5,$K$3&gt;=PARAMETRES!$M$6),"Lent",IF(K55&gt;PARAMETRES!$M$5,"Trop lent","/")))))))</f>
        <v>0</v>
      </c>
      <c r="M55" s="106">
        <f>G55</f>
        <v>0</v>
      </c>
      <c r="N55" s="18"/>
      <c r="O55" s="19"/>
      <c r="P55" s="19"/>
      <c r="Q55" s="104" t="s">
        <v>22</v>
      </c>
      <c r="R55" s="21">
        <f>IF(O55="","",P55-O55)</f>
        <v>0</v>
      </c>
      <c r="S55" s="22">
        <f>IF(P55="","",MINUTE(R55)/N56)</f>
        <v>0</v>
      </c>
      <c r="T55" s="107">
        <f>IF(S55="","",IF(Q55=$CH$2,"Erreur",IF(S55&lt;PARAMETRES!$M$8,"Trop Rapide",IF(AND(S55&lt;PARAMETRES!$M$7,S55&gt;=PARAMETRES!$M$8),"Rapide",IF(AND(S55&lt;PARAMETRES!$M$6,S55&gt;=PARAMETRES!$M$7),"Correct",IF(AND(S55&lt;PARAMETRES!$M$5,$K$3&gt;=PARAMETRES!$M$6),"Lent",IF(S55&gt;PARAMETRES!$M$5,"Trop lent","/")))))))</f>
        <v>0</v>
      </c>
      <c r="U55" s="106">
        <f>O55</f>
        <v>0</v>
      </c>
      <c r="V55" s="18"/>
      <c r="W55" s="19"/>
      <c r="X55" s="19"/>
      <c r="Y55" s="104" t="s">
        <v>22</v>
      </c>
      <c r="Z55" s="21">
        <f>IF(W55="","",X55-W55)</f>
        <v>0</v>
      </c>
      <c r="AA55" s="22">
        <f>IF(X55="","",MINUTE(Z55)/V56)</f>
        <v>0</v>
      </c>
      <c r="AB55" s="107">
        <f>IF(AA55="","",IF(Y55=$CH$2,"Erreur",IF(AA55&lt;PARAMETRES!$M$8,"Trop Rapide",IF(AND(AA55&lt;PARAMETRES!$M$7,AA55&gt;=PARAMETRES!$M$8),"Rapide",IF(AND(AA55&lt;PARAMETRES!$M$6,AA55&gt;=PARAMETRES!$M$7),"Correct",IF(AND(AA55&lt;PARAMETRES!$M$5,$K$3&gt;=PARAMETRES!$M$6),"Lent",IF(AA55&gt;PARAMETRES!$M$5,"Trop lent","/")))))))</f>
        <v>0</v>
      </c>
      <c r="AC55" s="106">
        <f>W55</f>
        <v>0</v>
      </c>
      <c r="AD55" s="18"/>
      <c r="AE55" s="19"/>
      <c r="AF55" s="19"/>
      <c r="AG55" s="104" t="s">
        <v>22</v>
      </c>
      <c r="AH55" s="21">
        <f>IF(AE55="","",AF55-AE55)</f>
        <v>0</v>
      </c>
      <c r="AI55" s="22">
        <f>IF(AF55="","",MINUTE(AH55)/AD56)</f>
        <v>0</v>
      </c>
      <c r="AJ55" s="107">
        <f>IF(AI55="","",IF(AG55=$CH$2,"Erreur",IF(AI55&lt;PARAMETRES!$M$8,"Trop Rapide",IF(AND(AI55&lt;PARAMETRES!$M$7,AI55&gt;=PARAMETRES!$M$8),"Rapide",IF(AND(AI55&lt;PARAMETRES!$M$6,AI55&gt;=PARAMETRES!$M$7),"Correct",IF(AND(AI55&lt;PARAMETRES!$M$5,$K$3&gt;=PARAMETRES!$M$6),"Lent",IF(AI55&gt;PARAMETRES!$M$5,"Trop lent","/")))))))</f>
        <v>0</v>
      </c>
      <c r="AK55" s="106">
        <f>AE55</f>
        <v>0</v>
      </c>
      <c r="AL55" s="18"/>
      <c r="AM55" s="19"/>
      <c r="AN55" s="19"/>
      <c r="AO55" s="104" t="s">
        <v>22</v>
      </c>
      <c r="AP55" s="21">
        <f>IF(AM55="","",AN55-AM55)</f>
        <v>0</v>
      </c>
      <c r="AQ55" s="22">
        <f>IF(AN55="","",MINUTE(AP55)/AL56)</f>
        <v>0</v>
      </c>
      <c r="AR55" s="107">
        <f>IF(AQ55="","",IF(AO55=$CH$2,"Erreur",IF(AQ55&lt;PARAMETRES!$M$8,"Trop Rapide",IF(AND(AQ55&lt;PARAMETRES!$M$7,AQ55&gt;=PARAMETRES!$M$8),"Rapide",IF(AND(AQ55&lt;PARAMETRES!$M$6,AQ55&gt;=PARAMETRES!$M$7),"Correct",IF(AND(AQ55&lt;PARAMETRES!$M$5,$K$3&gt;=PARAMETRES!$M$6),"Lent",IF(AQ55&gt;PARAMETRES!$M$5,"Trop lent","/")))))))</f>
        <v>0</v>
      </c>
      <c r="AS55" s="106">
        <f>AM55</f>
        <v>0</v>
      </c>
      <c r="AT55" s="18"/>
      <c r="AU55" s="19"/>
      <c r="AV55" s="19"/>
      <c r="AW55" s="104" t="s">
        <v>22</v>
      </c>
      <c r="AX55" s="21">
        <f>IF(AU55="","",AV55-AU55)</f>
        <v>0</v>
      </c>
      <c r="AY55" s="22">
        <f>IF(AV55="","",MINUTE(AX55)/AT56)</f>
        <v>0</v>
      </c>
      <c r="AZ55" s="107">
        <f>IF(AY55="","",IF(AW55=$CH$2,"Erreur",IF(AY55&lt;PARAMETRES!$M$8,"Trop Rapide",IF(AND(AY55&lt;PARAMETRES!$M$7,AY55&gt;=PARAMETRES!$M$8),"Rapide",IF(AND(AY55&lt;PARAMETRES!$M$6,AY55&gt;=PARAMETRES!$M$7),"Correct",IF(AND(AY55&lt;PARAMETRES!$M$5,$K$3&gt;=PARAMETRES!$M$6),"Lent",IF(AY55&gt;PARAMETRES!$M$5,"Trop lent","/")))))))</f>
        <v>0</v>
      </c>
      <c r="BA55" s="106">
        <f>AU55</f>
        <v>0</v>
      </c>
      <c r="BB55" s="18"/>
      <c r="BC55" s="19"/>
      <c r="BD55" s="19"/>
      <c r="BE55" s="104" t="s">
        <v>22</v>
      </c>
      <c r="BF55" s="21">
        <f>IF(BC55="","",BD55-BC55)</f>
        <v>0</v>
      </c>
      <c r="BG55" s="22">
        <f>IF(BD55="","",MINUTE(BF55)/BB56)</f>
        <v>0</v>
      </c>
      <c r="BH55" s="107">
        <f>IF(BG55="","",IF(BE55=$CH$2,"Erreur",IF(BG55&lt;PARAMETRES!$M$8,"Trop Rapide",IF(AND(BG55&lt;PARAMETRES!$M$7,BG55&gt;=PARAMETRES!$M$8),"Rapide",IF(AND(BG55&lt;PARAMETRES!$M$6,BG55&gt;=PARAMETRES!$M$7),"Correct",IF(AND(BG55&lt;PARAMETRES!$M$5,$K$3&gt;=PARAMETRES!$M$6),"Lent",IF(BG55&gt;PARAMETRES!$M$5,"Trop lent","/")))))))</f>
        <v>0</v>
      </c>
      <c r="BI55" s="106">
        <f>BC55</f>
        <v>0</v>
      </c>
      <c r="BJ55" s="18"/>
      <c r="BK55" s="19"/>
      <c r="BL55" s="19"/>
      <c r="BM55" s="104" t="s">
        <v>22</v>
      </c>
      <c r="BN55" s="21">
        <f>IF(BK55="","",BL55-BK55)</f>
        <v>0</v>
      </c>
      <c r="BO55" s="22">
        <f>IF(BL55="","",MINUTE(BN55)/BJ56)</f>
        <v>0</v>
      </c>
      <c r="BP55" s="107">
        <f>IF(BO55="","",IF(BM55=$BL$2,"Erreur",IF(BO55&lt;PARAMETRES!$M$8,"Trop Rapide",IF(AND(BO55&lt;PARAMETRES!$M$7,BO55&gt;=PARAMETRES!$M$8),"Rapide",IF(AND(BO55&lt;PARAMETRES!$M$6,BO55&gt;=PARAMETRES!$M$7),"Correct",IF(AND(BO55&lt;PARAMETRES!$M$5,$K$3&gt;=PARAMETRES!$M$6),"Lent",IF(BO55&gt;PARAMETRES!$M$5,"Trop lent","/")))))))</f>
        <v>0</v>
      </c>
      <c r="BQ55" s="106">
        <f>BK55</f>
        <v>0</v>
      </c>
      <c r="BR55" s="18"/>
      <c r="BS55" s="19"/>
      <c r="BT55" s="19"/>
      <c r="BU55" s="104" t="s">
        <v>22</v>
      </c>
      <c r="BV55" s="21">
        <f>IF(BS55="","",BT55-BS55)</f>
        <v>0</v>
      </c>
      <c r="BW55" s="22">
        <f>IF(BT55="","",MINUTE(BV55)/BR56)</f>
        <v>0</v>
      </c>
      <c r="BX55" s="107">
        <f>IF(BW55="","",IF(BU55=$BL$2,"Erreur",IF(BW55&lt;PARAMETRES!$M$8,"Trop Rapide",IF(AND(BW55&lt;PARAMETRES!$M$7,BW55&gt;=PARAMETRES!$M$8),"Rapide",IF(AND(BW55&lt;PARAMETRES!$M$6,BW55&gt;=PARAMETRES!$M$7),"Correct",IF(AND(BW55&lt;PARAMETRES!$M$5,$K$3&gt;=PARAMETRES!$M$6),"Lent",IF(BW55&gt;PARAMETRES!$M$5,"Trop lent","/")))))))</f>
        <v>0</v>
      </c>
      <c r="BY55" s="106">
        <f>BS55</f>
        <v>0</v>
      </c>
      <c r="BZ55" s="18"/>
      <c r="CA55" s="19"/>
      <c r="CB55" s="19"/>
      <c r="CC55" s="104" t="s">
        <v>22</v>
      </c>
      <c r="CD55" s="21">
        <f>IF(CA55="","",CB55-CA55)</f>
        <v>0</v>
      </c>
      <c r="CE55" s="22">
        <f>IF(CB55="","",MINUTE(CD55)/BZ56)</f>
        <v>0</v>
      </c>
      <c r="CF55" s="107">
        <f>IF(CE55="","",IF(CC55=$BL$2,"Erreur",IF(CE55&lt;PARAMETRES!$M$8,"Trop Rapide",IF(AND(CE55&lt;PARAMETRES!$M$7,CE55&gt;=PARAMETRES!$M$8),"Rapide",IF(AND(CE55&lt;PARAMETRES!$M$6,CE55&gt;=PARAMETRES!$M$7),"Correct",IF(AND(CE55&lt;PARAMETRES!$M$5,$K$3&gt;=PARAMETRES!$M$6),"Lent",IF(CE55&gt;PARAMETRES!$M$5,"Trop lent","/")))))))</f>
        <v>0</v>
      </c>
      <c r="CG55" s="106">
        <f>CA55</f>
        <v>0</v>
      </c>
    </row>
    <row r="56" spans="1:85" ht="5.25" customHeight="1">
      <c r="A56" s="27"/>
      <c r="B56" s="27"/>
      <c r="C56" s="27"/>
      <c r="D56" s="27"/>
      <c r="E56" s="27"/>
      <c r="F56" s="28" t="e">
        <f>LOOKUP(F55,PARAMETRES!$G$4:$G$23,PARAMETRES!$K$4:$K$23)/1000</f>
        <v>#N/A</v>
      </c>
      <c r="G56" s="29"/>
      <c r="H56" s="29"/>
      <c r="I56" s="28"/>
      <c r="J56" s="29"/>
      <c r="K56" s="30" t="s">
        <v>22</v>
      </c>
      <c r="L56" s="31"/>
      <c r="M56" s="27"/>
      <c r="N56" s="28" t="e">
        <f>LOOKUP(N55,PARAMETRES!$G$4:$G$23,PARAMETRES!$K$4:$K$23)/1000</f>
        <v>#N/A</v>
      </c>
      <c r="O56" s="29"/>
      <c r="P56" s="29"/>
      <c r="Q56" s="28"/>
      <c r="R56" s="29"/>
      <c r="S56" s="30" t="s">
        <v>22</v>
      </c>
      <c r="T56" s="31"/>
      <c r="U56" s="27"/>
      <c r="V56" s="28" t="e">
        <f>LOOKUP(V55,PARAMETRES!$G$4:$G$23,PARAMETRES!$K$4:$K$23)/1000</f>
        <v>#N/A</v>
      </c>
      <c r="W56" s="29"/>
      <c r="X56" s="29"/>
      <c r="Y56" s="28"/>
      <c r="Z56" s="29"/>
      <c r="AA56" s="30" t="s">
        <v>22</v>
      </c>
      <c r="AB56" s="31"/>
      <c r="AC56" s="27"/>
      <c r="AD56" s="28" t="e">
        <f>LOOKUP(AD55,PARAMETRES!$G$4:$G$23,PARAMETRES!$K$4:$K$23)/1000</f>
        <v>#N/A</v>
      </c>
      <c r="AE56" s="29"/>
      <c r="AF56" s="29"/>
      <c r="AG56" s="28"/>
      <c r="AH56" s="29"/>
      <c r="AI56" s="30" t="s">
        <v>22</v>
      </c>
      <c r="AJ56" s="31"/>
      <c r="AK56" s="27"/>
      <c r="AL56" s="28" t="e">
        <f>LOOKUP(AL55,PARAMETRES!$G$4:$G$23,PARAMETRES!$K$4:$K$23)/1000</f>
        <v>#N/A</v>
      </c>
      <c r="AM56" s="29"/>
      <c r="AN56" s="29"/>
      <c r="AO56" s="28"/>
      <c r="AP56" s="29"/>
      <c r="AQ56" s="30" t="s">
        <v>22</v>
      </c>
      <c r="AR56" s="31"/>
      <c r="AS56" s="27"/>
      <c r="AT56" s="28" t="e">
        <f>LOOKUP(AT55,PARAMETRES!$G$4:$G$23,PARAMETRES!$K$4:$K$23)/1000</f>
        <v>#N/A</v>
      </c>
      <c r="AU56" s="29"/>
      <c r="AV56" s="29"/>
      <c r="AW56" s="28"/>
      <c r="AX56" s="29"/>
      <c r="AY56" s="30" t="s">
        <v>22</v>
      </c>
      <c r="AZ56" s="31"/>
      <c r="BA56" s="27"/>
      <c r="BB56" s="28" t="e">
        <f>LOOKUP(BB55,PARAMETRES!$G$4:$G$23,PARAMETRES!$K$4:$K$23)/1000</f>
        <v>#N/A</v>
      </c>
      <c r="BC56" s="29"/>
      <c r="BD56" s="29"/>
      <c r="BE56" s="28"/>
      <c r="BF56" s="29"/>
      <c r="BG56" s="30" t="s">
        <v>22</v>
      </c>
      <c r="BH56" s="31"/>
      <c r="BI56" s="27"/>
      <c r="BJ56" s="28" t="e">
        <f>LOOKUP(BJ55,PARAMETRES!$G$4:$G$23,PARAMETRES!$K$4:$K$23)/1000</f>
        <v>#N/A</v>
      </c>
      <c r="BK56" s="29"/>
      <c r="BL56" s="29"/>
      <c r="BM56" s="28"/>
      <c r="BN56" s="29"/>
      <c r="BO56" s="30" t="s">
        <v>22</v>
      </c>
      <c r="BP56" s="31"/>
      <c r="BQ56" s="27"/>
      <c r="BR56" s="28" t="e">
        <f>LOOKUP(BR55,PARAMETRES!$G$4:$G$23,PARAMETRES!$K$4:$K$23)/1000</f>
        <v>#N/A</v>
      </c>
      <c r="BS56" s="29"/>
      <c r="BT56" s="29"/>
      <c r="BU56" s="28"/>
      <c r="BV56" s="29"/>
      <c r="BW56" s="30" t="s">
        <v>22</v>
      </c>
      <c r="BX56" s="31"/>
      <c r="BY56" s="27"/>
      <c r="BZ56" s="28" t="e">
        <f>LOOKUP(BZ55,PARAMETRES!$G$4:$G$23,PARAMETRES!$K$4:$K$23)/1000</f>
        <v>#N/A</v>
      </c>
      <c r="CA56" s="29"/>
      <c r="CB56" s="29"/>
      <c r="CC56" s="28"/>
      <c r="CD56" s="29"/>
      <c r="CE56" s="30" t="s">
        <v>22</v>
      </c>
      <c r="CF56" s="31"/>
      <c r="CG56" s="27"/>
    </row>
    <row r="57" spans="1:85" ht="27.75" customHeight="1">
      <c r="A57" s="103" t="s">
        <v>64</v>
      </c>
      <c r="B57" s="14">
        <v>28</v>
      </c>
      <c r="C57" s="16">
        <f>IF(B57="","",LOOKUP(B57,PARAMETRES!$A$4:$A$43,PARAMETRES!$B$4:$B$43))</f>
        <v>0</v>
      </c>
      <c r="D57" s="16">
        <f>IF(C57="","",LOOKUP(C57,PARAMETRES!$B$4:$B$43,PARAMETRES!$C$4:$C$43))</f>
        <v>0</v>
      </c>
      <c r="E57" s="17">
        <f>B57</f>
        <v>28</v>
      </c>
      <c r="F57" s="18"/>
      <c r="G57" s="19"/>
      <c r="H57" s="19"/>
      <c r="I57" s="104" t="s">
        <v>22</v>
      </c>
      <c r="J57" s="21">
        <f>IF(G57="","",H57-G57)</f>
        <v>0</v>
      </c>
      <c r="K57" s="22">
        <f>IF(H57="","",MINUTE(J57)/F58)</f>
        <v>0</v>
      </c>
      <c r="L57" s="105">
        <f>IF(K57="","",IF(I57=$CH$2,"Erreur",IF(K57&lt;PARAMETRES!$M$8,"Trop Rapide",IF(AND(K57&lt;PARAMETRES!$M$7,K57&gt;=PARAMETRES!$M$8),"Rapide",IF(AND(K57&lt;PARAMETRES!$M$6,K57&gt;=PARAMETRES!$M$7),"Correct",IF(AND(K57&lt;PARAMETRES!$M$5,$K$3&gt;=PARAMETRES!$M$6),"Lent",IF(K57&gt;PARAMETRES!$M$5,"Trop lent","/")))))))</f>
        <v>0</v>
      </c>
      <c r="M57" s="106">
        <f>G57</f>
        <v>0</v>
      </c>
      <c r="N57" s="18"/>
      <c r="O57" s="19"/>
      <c r="P57" s="19"/>
      <c r="Q57" s="104" t="s">
        <v>22</v>
      </c>
      <c r="R57" s="21">
        <f>IF(O57="","",P57-O57)</f>
        <v>0</v>
      </c>
      <c r="S57" s="22">
        <f>IF(P57="","",MINUTE(R57)/N58)</f>
        <v>0</v>
      </c>
      <c r="T57" s="107">
        <f>IF(S57="","",IF(Q57=$CH$2,"Erreur",IF(S57&lt;PARAMETRES!$M$8,"Trop Rapide",IF(AND(S57&lt;PARAMETRES!$M$7,S57&gt;=PARAMETRES!$M$8),"Rapide",IF(AND(S57&lt;PARAMETRES!$M$6,S57&gt;=PARAMETRES!$M$7),"Correct",IF(AND(S57&lt;PARAMETRES!$M$5,$K$3&gt;=PARAMETRES!$M$6),"Lent",IF(S57&gt;PARAMETRES!$M$5,"Trop lent","/")))))))</f>
        <v>0</v>
      </c>
      <c r="U57" s="106">
        <f>O57</f>
        <v>0</v>
      </c>
      <c r="V57" s="18"/>
      <c r="W57" s="19"/>
      <c r="X57" s="19"/>
      <c r="Y57" s="104" t="s">
        <v>22</v>
      </c>
      <c r="Z57" s="21">
        <f>IF(W57="","",X57-W57)</f>
        <v>0</v>
      </c>
      <c r="AA57" s="22">
        <f>IF(X57="","",MINUTE(Z57)/V58)</f>
        <v>0</v>
      </c>
      <c r="AB57" s="107">
        <f>IF(AA57="","",IF(Y57=$CH$2,"Erreur",IF(AA57&lt;PARAMETRES!$M$8,"Trop Rapide",IF(AND(AA57&lt;PARAMETRES!$M$7,AA57&gt;=PARAMETRES!$M$8),"Rapide",IF(AND(AA57&lt;PARAMETRES!$M$6,AA57&gt;=PARAMETRES!$M$7),"Correct",IF(AND(AA57&lt;PARAMETRES!$M$5,$K$3&gt;=PARAMETRES!$M$6),"Lent",IF(AA57&gt;PARAMETRES!$M$5,"Trop lent","/")))))))</f>
        <v>0</v>
      </c>
      <c r="AC57" s="106">
        <f>W57</f>
        <v>0</v>
      </c>
      <c r="AD57" s="18"/>
      <c r="AE57" s="19"/>
      <c r="AF57" s="19"/>
      <c r="AG57" s="104" t="s">
        <v>22</v>
      </c>
      <c r="AH57" s="21">
        <f>IF(AE57="","",AF57-AE57)</f>
        <v>0</v>
      </c>
      <c r="AI57" s="22">
        <f>IF(AF57="","",MINUTE(AH57)/AD58)</f>
        <v>0</v>
      </c>
      <c r="AJ57" s="107">
        <f>IF(AI57="","",IF(AG57=$CH$2,"Erreur",IF(AI57&lt;PARAMETRES!$M$8,"Trop Rapide",IF(AND(AI57&lt;PARAMETRES!$M$7,AI57&gt;=PARAMETRES!$M$8),"Rapide",IF(AND(AI57&lt;PARAMETRES!$M$6,AI57&gt;=PARAMETRES!$M$7),"Correct",IF(AND(AI57&lt;PARAMETRES!$M$5,$K$3&gt;=PARAMETRES!$M$6),"Lent",IF(AI57&gt;PARAMETRES!$M$5,"Trop lent","/")))))))</f>
        <v>0</v>
      </c>
      <c r="AK57" s="106">
        <f>AE57</f>
        <v>0</v>
      </c>
      <c r="AL57" s="18"/>
      <c r="AM57" s="19"/>
      <c r="AN57" s="19"/>
      <c r="AO57" s="104" t="s">
        <v>22</v>
      </c>
      <c r="AP57" s="21">
        <f>IF(AM57="","",AN57-AM57)</f>
        <v>0</v>
      </c>
      <c r="AQ57" s="22">
        <f>IF(AN57="","",MINUTE(AP57)/AL58)</f>
        <v>0</v>
      </c>
      <c r="AR57" s="107">
        <f>IF(AQ57="","",IF(AO57=$CH$2,"Erreur",IF(AQ57&lt;PARAMETRES!$M$8,"Trop Rapide",IF(AND(AQ57&lt;PARAMETRES!$M$7,AQ57&gt;=PARAMETRES!$M$8),"Rapide",IF(AND(AQ57&lt;PARAMETRES!$M$6,AQ57&gt;=PARAMETRES!$M$7),"Correct",IF(AND(AQ57&lt;PARAMETRES!$M$5,$K$3&gt;=PARAMETRES!$M$6),"Lent",IF(AQ57&gt;PARAMETRES!$M$5,"Trop lent","/")))))))</f>
        <v>0</v>
      </c>
      <c r="AS57" s="106">
        <f>AM57</f>
        <v>0</v>
      </c>
      <c r="AT57" s="18"/>
      <c r="AU57" s="19"/>
      <c r="AV57" s="19"/>
      <c r="AW57" s="104" t="s">
        <v>22</v>
      </c>
      <c r="AX57" s="21">
        <f>IF(AU57="","",AV57-AU57)</f>
        <v>0</v>
      </c>
      <c r="AY57" s="22">
        <f>IF(AV57="","",MINUTE(AX57)/AT58)</f>
        <v>0</v>
      </c>
      <c r="AZ57" s="107">
        <f>IF(AY57="","",IF(AW57=$CH$2,"Erreur",IF(AY57&lt;PARAMETRES!$M$8,"Trop Rapide",IF(AND(AY57&lt;PARAMETRES!$M$7,AY57&gt;=PARAMETRES!$M$8),"Rapide",IF(AND(AY57&lt;PARAMETRES!$M$6,AY57&gt;=PARAMETRES!$M$7),"Correct",IF(AND(AY57&lt;PARAMETRES!$M$5,$K$3&gt;=PARAMETRES!$M$6),"Lent",IF(AY57&gt;PARAMETRES!$M$5,"Trop lent","/")))))))</f>
        <v>0</v>
      </c>
      <c r="BA57" s="106">
        <f>AU57</f>
        <v>0</v>
      </c>
      <c r="BB57" s="18"/>
      <c r="BC57" s="19"/>
      <c r="BD57" s="19"/>
      <c r="BE57" s="104" t="s">
        <v>22</v>
      </c>
      <c r="BF57" s="21">
        <f>IF(BC57="","",BD57-BC57)</f>
        <v>0</v>
      </c>
      <c r="BG57" s="22">
        <f>IF(BD57="","",MINUTE(BF57)/BB58)</f>
        <v>0</v>
      </c>
      <c r="BH57" s="107">
        <f>IF(BG57="","",IF(BE57=$CH$2,"Erreur",IF(BG57&lt;PARAMETRES!$M$8,"Trop Rapide",IF(AND(BG57&lt;PARAMETRES!$M$7,BG57&gt;=PARAMETRES!$M$8),"Rapide",IF(AND(BG57&lt;PARAMETRES!$M$6,BG57&gt;=PARAMETRES!$M$7),"Correct",IF(AND(BG57&lt;PARAMETRES!$M$5,$K$3&gt;=PARAMETRES!$M$6),"Lent",IF(BG57&gt;PARAMETRES!$M$5,"Trop lent","/")))))))</f>
        <v>0</v>
      </c>
      <c r="BI57" s="106">
        <f>BC57</f>
        <v>0</v>
      </c>
      <c r="BJ57" s="18"/>
      <c r="BK57" s="19"/>
      <c r="BL57" s="19"/>
      <c r="BM57" s="104" t="s">
        <v>22</v>
      </c>
      <c r="BN57" s="21">
        <f>IF(BK57="","",BL57-BK57)</f>
        <v>0</v>
      </c>
      <c r="BO57" s="22">
        <f>IF(BL57="","",MINUTE(BN57)/BJ58)</f>
        <v>0</v>
      </c>
      <c r="BP57" s="107">
        <f>IF(BO57="","",IF(BM57=$BL$2,"Erreur",IF(BO57&lt;PARAMETRES!$M$8,"Trop Rapide",IF(AND(BO57&lt;PARAMETRES!$M$7,BO57&gt;=PARAMETRES!$M$8),"Rapide",IF(AND(BO57&lt;PARAMETRES!$M$6,BO57&gt;=PARAMETRES!$M$7),"Correct",IF(AND(BO57&lt;PARAMETRES!$M$5,$K$3&gt;=PARAMETRES!$M$6),"Lent",IF(BO57&gt;PARAMETRES!$M$5,"Trop lent","/")))))))</f>
        <v>0</v>
      </c>
      <c r="BQ57" s="106">
        <f>BK57</f>
        <v>0</v>
      </c>
      <c r="BR57" s="18"/>
      <c r="BS57" s="19"/>
      <c r="BT57" s="19"/>
      <c r="BU57" s="104" t="s">
        <v>22</v>
      </c>
      <c r="BV57" s="21">
        <f>IF(BS57="","",BT57-BS57)</f>
        <v>0</v>
      </c>
      <c r="BW57" s="22">
        <f>IF(BT57="","",MINUTE(BV57)/BR58)</f>
        <v>0</v>
      </c>
      <c r="BX57" s="107">
        <f>IF(BW57="","",IF(BU57=$BL$2,"Erreur",IF(BW57&lt;PARAMETRES!$M$8,"Trop Rapide",IF(AND(BW57&lt;PARAMETRES!$M$7,BW57&gt;=PARAMETRES!$M$8),"Rapide",IF(AND(BW57&lt;PARAMETRES!$M$6,BW57&gt;=PARAMETRES!$M$7),"Correct",IF(AND(BW57&lt;PARAMETRES!$M$5,$K$3&gt;=PARAMETRES!$M$6),"Lent",IF(BW57&gt;PARAMETRES!$M$5,"Trop lent","/")))))))</f>
        <v>0</v>
      </c>
      <c r="BY57" s="106">
        <f>BS57</f>
        <v>0</v>
      </c>
      <c r="BZ57" s="18"/>
      <c r="CA57" s="19"/>
      <c r="CB57" s="19"/>
      <c r="CC57" s="104" t="s">
        <v>22</v>
      </c>
      <c r="CD57" s="21">
        <f>IF(CA57="","",CB57-CA57)</f>
        <v>0</v>
      </c>
      <c r="CE57" s="22">
        <f>IF(CB57="","",MINUTE(CD57)/BZ58)</f>
        <v>0</v>
      </c>
      <c r="CF57" s="107">
        <f>IF(CE57="","",IF(CC57=$BL$2,"Erreur",IF(CE57&lt;PARAMETRES!$M$8,"Trop Rapide",IF(AND(CE57&lt;PARAMETRES!$M$7,CE57&gt;=PARAMETRES!$M$8),"Rapide",IF(AND(CE57&lt;PARAMETRES!$M$6,CE57&gt;=PARAMETRES!$M$7),"Correct",IF(AND(CE57&lt;PARAMETRES!$M$5,$K$3&gt;=PARAMETRES!$M$6),"Lent",IF(CE57&gt;PARAMETRES!$M$5,"Trop lent","/")))))))</f>
        <v>0</v>
      </c>
      <c r="CG57" s="106">
        <f>CA57</f>
        <v>0</v>
      </c>
    </row>
    <row r="58" spans="1:85" ht="5.25" customHeight="1">
      <c r="A58" s="27"/>
      <c r="B58" s="27"/>
      <c r="C58" s="27"/>
      <c r="D58" s="27"/>
      <c r="E58" s="27"/>
      <c r="F58" s="28" t="e">
        <f>LOOKUP(F57,PARAMETRES!$G$4:$G$23,PARAMETRES!$K$4:$K$23)/1000</f>
        <v>#N/A</v>
      </c>
      <c r="G58" s="29"/>
      <c r="H58" s="29"/>
      <c r="I58" s="28"/>
      <c r="J58" s="29"/>
      <c r="K58" s="30" t="s">
        <v>22</v>
      </c>
      <c r="L58" s="31"/>
      <c r="M58" s="27"/>
      <c r="N58" s="28" t="e">
        <f>LOOKUP(N57,PARAMETRES!$G$4:$G$23,PARAMETRES!$K$4:$K$23)/1000</f>
        <v>#N/A</v>
      </c>
      <c r="O58" s="29"/>
      <c r="P58" s="29"/>
      <c r="Q58" s="28"/>
      <c r="R58" s="29"/>
      <c r="S58" s="30" t="s">
        <v>22</v>
      </c>
      <c r="T58" s="31"/>
      <c r="U58" s="27"/>
      <c r="V58" s="28" t="e">
        <f>LOOKUP(V57,PARAMETRES!$G$4:$G$23,PARAMETRES!$K$4:$K$23)/1000</f>
        <v>#N/A</v>
      </c>
      <c r="W58" s="29"/>
      <c r="X58" s="29"/>
      <c r="Y58" s="28"/>
      <c r="Z58" s="29"/>
      <c r="AA58" s="30" t="s">
        <v>22</v>
      </c>
      <c r="AB58" s="31"/>
      <c r="AC58" s="27"/>
      <c r="AD58" s="28" t="e">
        <f>LOOKUP(AD57,PARAMETRES!$G$4:$G$23,PARAMETRES!$K$4:$K$23)/1000</f>
        <v>#N/A</v>
      </c>
      <c r="AE58" s="29"/>
      <c r="AF58" s="29"/>
      <c r="AG58" s="28"/>
      <c r="AH58" s="29"/>
      <c r="AI58" s="30" t="s">
        <v>22</v>
      </c>
      <c r="AJ58" s="31"/>
      <c r="AK58" s="27"/>
      <c r="AL58" s="28" t="e">
        <f>LOOKUP(AL57,PARAMETRES!$G$4:$G$23,PARAMETRES!$K$4:$K$23)/1000</f>
        <v>#N/A</v>
      </c>
      <c r="AM58" s="29"/>
      <c r="AN58" s="29"/>
      <c r="AO58" s="28"/>
      <c r="AP58" s="29"/>
      <c r="AQ58" s="30" t="s">
        <v>22</v>
      </c>
      <c r="AR58" s="31"/>
      <c r="AS58" s="27"/>
      <c r="AT58" s="28" t="e">
        <f>LOOKUP(AT57,PARAMETRES!$G$4:$G$23,PARAMETRES!$K$4:$K$23)/1000</f>
        <v>#N/A</v>
      </c>
      <c r="AU58" s="29"/>
      <c r="AV58" s="29"/>
      <c r="AW58" s="28"/>
      <c r="AX58" s="29"/>
      <c r="AY58" s="30" t="s">
        <v>22</v>
      </c>
      <c r="AZ58" s="31"/>
      <c r="BA58" s="27"/>
      <c r="BB58" s="28" t="e">
        <f>LOOKUP(BB57,PARAMETRES!$G$4:$G$23,PARAMETRES!$K$4:$K$23)/1000</f>
        <v>#N/A</v>
      </c>
      <c r="BC58" s="29"/>
      <c r="BD58" s="29"/>
      <c r="BE58" s="28"/>
      <c r="BF58" s="29"/>
      <c r="BG58" s="30" t="s">
        <v>22</v>
      </c>
      <c r="BH58" s="31"/>
      <c r="BI58" s="27"/>
      <c r="BJ58" s="28" t="e">
        <f>LOOKUP(BJ57,PARAMETRES!$G$4:$G$23,PARAMETRES!$K$4:$K$23)/1000</f>
        <v>#N/A</v>
      </c>
      <c r="BK58" s="29"/>
      <c r="BL58" s="29"/>
      <c r="BM58" s="28"/>
      <c r="BN58" s="29"/>
      <c r="BO58" s="30" t="s">
        <v>22</v>
      </c>
      <c r="BP58" s="31"/>
      <c r="BQ58" s="27"/>
      <c r="BR58" s="28" t="e">
        <f>LOOKUP(BR57,PARAMETRES!$G$4:$G$23,PARAMETRES!$K$4:$K$23)/1000</f>
        <v>#N/A</v>
      </c>
      <c r="BS58" s="29"/>
      <c r="BT58" s="29"/>
      <c r="BU58" s="28"/>
      <c r="BV58" s="29"/>
      <c r="BW58" s="30" t="s">
        <v>22</v>
      </c>
      <c r="BX58" s="31"/>
      <c r="BY58" s="27"/>
      <c r="BZ58" s="28" t="e">
        <f>LOOKUP(BZ57,PARAMETRES!$G$4:$G$23,PARAMETRES!$K$4:$K$23)/1000</f>
        <v>#N/A</v>
      </c>
      <c r="CA58" s="29"/>
      <c r="CB58" s="29"/>
      <c r="CC58" s="28"/>
      <c r="CD58" s="29"/>
      <c r="CE58" s="30" t="s">
        <v>22</v>
      </c>
      <c r="CF58" s="31"/>
      <c r="CG58" s="27"/>
    </row>
    <row r="59" spans="1:85" ht="27.75" customHeight="1">
      <c r="A59" s="103" t="s">
        <v>64</v>
      </c>
      <c r="B59" s="14">
        <v>29</v>
      </c>
      <c r="C59" s="16">
        <f>IF(B59="","",LOOKUP(B59,PARAMETRES!$A$4:$A$43,PARAMETRES!$B$4:$B$43))</f>
        <v>0</v>
      </c>
      <c r="D59" s="16">
        <f>IF(C59="","",LOOKUP(C59,PARAMETRES!$B$4:$B$43,PARAMETRES!$C$4:$C$43))</f>
        <v>0</v>
      </c>
      <c r="E59" s="17">
        <f>B59</f>
        <v>29</v>
      </c>
      <c r="F59" s="18"/>
      <c r="G59" s="19"/>
      <c r="H59" s="19"/>
      <c r="I59" s="104" t="s">
        <v>22</v>
      </c>
      <c r="J59" s="21">
        <f>IF(G59="","",H59-G59)</f>
        <v>0</v>
      </c>
      <c r="K59" s="22">
        <f>IF(H59="","",MINUTE(J59)/F60)</f>
        <v>0</v>
      </c>
      <c r="L59" s="105">
        <f>IF(K59="","",IF(I59=$CH$2,"Erreur",IF(K59&lt;PARAMETRES!$M$8,"Trop Rapide",IF(AND(K59&lt;PARAMETRES!$M$7,K59&gt;=PARAMETRES!$M$8),"Rapide",IF(AND(K59&lt;PARAMETRES!$M$6,K59&gt;=PARAMETRES!$M$7),"Correct",IF(AND(K59&lt;PARAMETRES!$M$5,$K$3&gt;=PARAMETRES!$M$6),"Lent",IF(K59&gt;PARAMETRES!$M$5,"Trop lent","/")))))))</f>
        <v>0</v>
      </c>
      <c r="M59" s="106">
        <f>G59</f>
        <v>0</v>
      </c>
      <c r="N59" s="18"/>
      <c r="O59" s="19"/>
      <c r="P59" s="19"/>
      <c r="Q59" s="104" t="s">
        <v>22</v>
      </c>
      <c r="R59" s="21">
        <f>IF(O59="","",P59-O59)</f>
        <v>0</v>
      </c>
      <c r="S59" s="22">
        <f>IF(P59="","",MINUTE(R59)/N60)</f>
        <v>0</v>
      </c>
      <c r="T59" s="107">
        <f>IF(S59="","",IF(Q59=$CH$2,"Erreur",IF(S59&lt;PARAMETRES!$M$8,"Trop Rapide",IF(AND(S59&lt;PARAMETRES!$M$7,S59&gt;=PARAMETRES!$M$8),"Rapide",IF(AND(S59&lt;PARAMETRES!$M$6,S59&gt;=PARAMETRES!$M$7),"Correct",IF(AND(S59&lt;PARAMETRES!$M$5,$K$3&gt;=PARAMETRES!$M$6),"Lent",IF(S59&gt;PARAMETRES!$M$5,"Trop lent","/")))))))</f>
        <v>0</v>
      </c>
      <c r="U59" s="106">
        <f>O59</f>
        <v>0</v>
      </c>
      <c r="V59" s="18"/>
      <c r="W59" s="19"/>
      <c r="X59" s="19"/>
      <c r="Y59" s="104" t="s">
        <v>22</v>
      </c>
      <c r="Z59" s="21">
        <f>IF(W59="","",X59-W59)</f>
        <v>0</v>
      </c>
      <c r="AA59" s="22">
        <f>IF(X59="","",MINUTE(Z59)/V60)</f>
        <v>0</v>
      </c>
      <c r="AB59" s="107">
        <f>IF(AA59="","",IF(Y59=$CH$2,"Erreur",IF(AA59&lt;PARAMETRES!$M$8,"Trop Rapide",IF(AND(AA59&lt;PARAMETRES!$M$7,AA59&gt;=PARAMETRES!$M$8),"Rapide",IF(AND(AA59&lt;PARAMETRES!$M$6,AA59&gt;=PARAMETRES!$M$7),"Correct",IF(AND(AA59&lt;PARAMETRES!$M$5,$K$3&gt;=PARAMETRES!$M$6),"Lent",IF(AA59&gt;PARAMETRES!$M$5,"Trop lent","/")))))))</f>
        <v>0</v>
      </c>
      <c r="AC59" s="106">
        <f>W59</f>
        <v>0</v>
      </c>
      <c r="AD59" s="18"/>
      <c r="AE59" s="19"/>
      <c r="AF59" s="19"/>
      <c r="AG59" s="104" t="s">
        <v>22</v>
      </c>
      <c r="AH59" s="21">
        <f>IF(AE59="","",AF59-AE59)</f>
        <v>0</v>
      </c>
      <c r="AI59" s="22">
        <f>IF(AF59="","",MINUTE(AH59)/AD60)</f>
        <v>0</v>
      </c>
      <c r="AJ59" s="107">
        <f>IF(AI59="","",IF(AG59=$CH$2,"Erreur",IF(AI59&lt;PARAMETRES!$M$8,"Trop Rapide",IF(AND(AI59&lt;PARAMETRES!$M$7,AI59&gt;=PARAMETRES!$M$8),"Rapide",IF(AND(AI59&lt;PARAMETRES!$M$6,AI59&gt;=PARAMETRES!$M$7),"Correct",IF(AND(AI59&lt;PARAMETRES!$M$5,$K$3&gt;=PARAMETRES!$M$6),"Lent",IF(AI59&gt;PARAMETRES!$M$5,"Trop lent","/")))))))</f>
        <v>0</v>
      </c>
      <c r="AK59" s="106">
        <f>AE59</f>
        <v>0</v>
      </c>
      <c r="AL59" s="18"/>
      <c r="AM59" s="19"/>
      <c r="AN59" s="19"/>
      <c r="AO59" s="104" t="s">
        <v>22</v>
      </c>
      <c r="AP59" s="21">
        <f>IF(AM59="","",AN59-AM59)</f>
        <v>0</v>
      </c>
      <c r="AQ59" s="22">
        <f>IF(AN59="","",MINUTE(AP59)/AL60)</f>
        <v>0</v>
      </c>
      <c r="AR59" s="107">
        <f>IF(AQ59="","",IF(AO59=$CH$2,"Erreur",IF(AQ59&lt;PARAMETRES!$M$8,"Trop Rapide",IF(AND(AQ59&lt;PARAMETRES!$M$7,AQ59&gt;=PARAMETRES!$M$8),"Rapide",IF(AND(AQ59&lt;PARAMETRES!$M$6,AQ59&gt;=PARAMETRES!$M$7),"Correct",IF(AND(AQ59&lt;PARAMETRES!$M$5,$K$3&gt;=PARAMETRES!$M$6),"Lent",IF(AQ59&gt;PARAMETRES!$M$5,"Trop lent","/")))))))</f>
        <v>0</v>
      </c>
      <c r="AS59" s="106">
        <f>AM59</f>
        <v>0</v>
      </c>
      <c r="AT59" s="18"/>
      <c r="AU59" s="19"/>
      <c r="AV59" s="19"/>
      <c r="AW59" s="104" t="s">
        <v>22</v>
      </c>
      <c r="AX59" s="21">
        <f>IF(AU59="","",AV59-AU59)</f>
        <v>0</v>
      </c>
      <c r="AY59" s="22">
        <f>IF(AV59="","",MINUTE(AX59)/AT60)</f>
        <v>0</v>
      </c>
      <c r="AZ59" s="107">
        <f>IF(AY59="","",IF(AW59=$CH$2,"Erreur",IF(AY59&lt;PARAMETRES!$M$8,"Trop Rapide",IF(AND(AY59&lt;PARAMETRES!$M$7,AY59&gt;=PARAMETRES!$M$8),"Rapide",IF(AND(AY59&lt;PARAMETRES!$M$6,AY59&gt;=PARAMETRES!$M$7),"Correct",IF(AND(AY59&lt;PARAMETRES!$M$5,$K$3&gt;=PARAMETRES!$M$6),"Lent",IF(AY59&gt;PARAMETRES!$M$5,"Trop lent","/")))))))</f>
        <v>0</v>
      </c>
      <c r="BA59" s="106">
        <f>AU59</f>
        <v>0</v>
      </c>
      <c r="BB59" s="18"/>
      <c r="BC59" s="19"/>
      <c r="BD59" s="19"/>
      <c r="BE59" s="104" t="s">
        <v>22</v>
      </c>
      <c r="BF59" s="21">
        <f>IF(BC59="","",BD59-BC59)</f>
        <v>0</v>
      </c>
      <c r="BG59" s="22">
        <f>IF(BD59="","",MINUTE(BF59)/BB60)</f>
        <v>0</v>
      </c>
      <c r="BH59" s="107">
        <f>IF(BG59="","",IF(BE59=$CH$2,"Erreur",IF(BG59&lt;PARAMETRES!$M$8,"Trop Rapide",IF(AND(BG59&lt;PARAMETRES!$M$7,BG59&gt;=PARAMETRES!$M$8),"Rapide",IF(AND(BG59&lt;PARAMETRES!$M$6,BG59&gt;=PARAMETRES!$M$7),"Correct",IF(AND(BG59&lt;PARAMETRES!$M$5,$K$3&gt;=PARAMETRES!$M$6),"Lent",IF(BG59&gt;PARAMETRES!$M$5,"Trop lent","/")))))))</f>
        <v>0</v>
      </c>
      <c r="BI59" s="106">
        <f>BC59</f>
        <v>0</v>
      </c>
      <c r="BJ59" s="18"/>
      <c r="BK59" s="19"/>
      <c r="BL59" s="19"/>
      <c r="BM59" s="104" t="s">
        <v>22</v>
      </c>
      <c r="BN59" s="21">
        <f>IF(BK59="","",BL59-BK59)</f>
        <v>0</v>
      </c>
      <c r="BO59" s="22">
        <f>IF(BL59="","",MINUTE(BN59)/BJ60)</f>
        <v>0</v>
      </c>
      <c r="BP59" s="107">
        <f>IF(BO59="","",IF(BM59=$BL$2,"Erreur",IF(BO59&lt;PARAMETRES!$M$8,"Trop Rapide",IF(AND(BO59&lt;PARAMETRES!$M$7,BO59&gt;=PARAMETRES!$M$8),"Rapide",IF(AND(BO59&lt;PARAMETRES!$M$6,BO59&gt;=PARAMETRES!$M$7),"Correct",IF(AND(BO59&lt;PARAMETRES!$M$5,$K$3&gt;=PARAMETRES!$M$6),"Lent",IF(BO59&gt;PARAMETRES!$M$5,"Trop lent","/")))))))</f>
        <v>0</v>
      </c>
      <c r="BQ59" s="106">
        <f>BK59</f>
        <v>0</v>
      </c>
      <c r="BR59" s="18"/>
      <c r="BS59" s="19"/>
      <c r="BT59" s="19"/>
      <c r="BU59" s="104" t="s">
        <v>22</v>
      </c>
      <c r="BV59" s="21">
        <f>IF(BS59="","",BT59-BS59)</f>
        <v>0</v>
      </c>
      <c r="BW59" s="22">
        <f>IF(BT59="","",MINUTE(BV59)/BR60)</f>
        <v>0</v>
      </c>
      <c r="BX59" s="107">
        <f>IF(BW59="","",IF(BU59=$BL$2,"Erreur",IF(BW59&lt;PARAMETRES!$M$8,"Trop Rapide",IF(AND(BW59&lt;PARAMETRES!$M$7,BW59&gt;=PARAMETRES!$M$8),"Rapide",IF(AND(BW59&lt;PARAMETRES!$M$6,BW59&gt;=PARAMETRES!$M$7),"Correct",IF(AND(BW59&lt;PARAMETRES!$M$5,$K$3&gt;=PARAMETRES!$M$6),"Lent",IF(BW59&gt;PARAMETRES!$M$5,"Trop lent","/")))))))</f>
        <v>0</v>
      </c>
      <c r="BY59" s="106">
        <f>BS59</f>
        <v>0</v>
      </c>
      <c r="BZ59" s="18"/>
      <c r="CA59" s="19"/>
      <c r="CB59" s="19"/>
      <c r="CC59" s="104" t="s">
        <v>22</v>
      </c>
      <c r="CD59" s="21">
        <f>IF(CA59="","",CB59-CA59)</f>
        <v>0</v>
      </c>
      <c r="CE59" s="22">
        <f>IF(CB59="","",MINUTE(CD59)/BZ60)</f>
        <v>0</v>
      </c>
      <c r="CF59" s="107">
        <f>IF(CE59="","",IF(CC59=$BL$2,"Erreur",IF(CE59&lt;PARAMETRES!$M$8,"Trop Rapide",IF(AND(CE59&lt;PARAMETRES!$M$7,CE59&gt;=PARAMETRES!$M$8),"Rapide",IF(AND(CE59&lt;PARAMETRES!$M$6,CE59&gt;=PARAMETRES!$M$7),"Correct",IF(AND(CE59&lt;PARAMETRES!$M$5,$K$3&gt;=PARAMETRES!$M$6),"Lent",IF(CE59&gt;PARAMETRES!$M$5,"Trop lent","/")))))))</f>
        <v>0</v>
      </c>
      <c r="CG59" s="106">
        <f>CA59</f>
        <v>0</v>
      </c>
    </row>
    <row r="60" spans="1:85" ht="5.25" customHeight="1">
      <c r="A60" s="27"/>
      <c r="B60" s="27"/>
      <c r="C60" s="27"/>
      <c r="D60" s="27"/>
      <c r="E60" s="27"/>
      <c r="F60" s="28" t="e">
        <f>LOOKUP(F59,PARAMETRES!$G$4:$G$23,PARAMETRES!$K$4:$K$23)/1000</f>
        <v>#N/A</v>
      </c>
      <c r="G60" s="29"/>
      <c r="H60" s="29"/>
      <c r="I60" s="28"/>
      <c r="J60" s="29"/>
      <c r="K60" s="30" t="s">
        <v>22</v>
      </c>
      <c r="L60" s="31"/>
      <c r="M60" s="27"/>
      <c r="N60" s="28" t="e">
        <f>LOOKUP(N59,PARAMETRES!$G$4:$G$23,PARAMETRES!$K$4:$K$23)/1000</f>
        <v>#N/A</v>
      </c>
      <c r="O60" s="29"/>
      <c r="P60" s="29"/>
      <c r="Q60" s="28"/>
      <c r="R60" s="29"/>
      <c r="S60" s="30" t="s">
        <v>22</v>
      </c>
      <c r="T60" s="31"/>
      <c r="U60" s="27"/>
      <c r="V60" s="28" t="e">
        <f>LOOKUP(V59,PARAMETRES!$G$4:$G$23,PARAMETRES!$K$4:$K$23)/1000</f>
        <v>#N/A</v>
      </c>
      <c r="W60" s="29"/>
      <c r="X60" s="29"/>
      <c r="Y60" s="28"/>
      <c r="Z60" s="29"/>
      <c r="AA60" s="30" t="s">
        <v>22</v>
      </c>
      <c r="AB60" s="31"/>
      <c r="AC60" s="27"/>
      <c r="AD60" s="28" t="e">
        <f>LOOKUP(AD59,PARAMETRES!$G$4:$G$23,PARAMETRES!$K$4:$K$23)/1000</f>
        <v>#N/A</v>
      </c>
      <c r="AE60" s="29"/>
      <c r="AF60" s="29"/>
      <c r="AG60" s="28"/>
      <c r="AH60" s="29"/>
      <c r="AI60" s="30" t="s">
        <v>22</v>
      </c>
      <c r="AJ60" s="31"/>
      <c r="AK60" s="27"/>
      <c r="AL60" s="28" t="e">
        <f>LOOKUP(AL59,PARAMETRES!$G$4:$G$23,PARAMETRES!$K$4:$K$23)/1000</f>
        <v>#N/A</v>
      </c>
      <c r="AM60" s="29"/>
      <c r="AN60" s="29"/>
      <c r="AO60" s="28"/>
      <c r="AP60" s="29"/>
      <c r="AQ60" s="30" t="s">
        <v>22</v>
      </c>
      <c r="AR60" s="31"/>
      <c r="AS60" s="27"/>
      <c r="AT60" s="28" t="e">
        <f>LOOKUP(AT59,PARAMETRES!$G$4:$G$23,PARAMETRES!$K$4:$K$23)/1000</f>
        <v>#N/A</v>
      </c>
      <c r="AU60" s="29"/>
      <c r="AV60" s="29"/>
      <c r="AW60" s="28"/>
      <c r="AX60" s="29"/>
      <c r="AY60" s="30" t="s">
        <v>22</v>
      </c>
      <c r="AZ60" s="31"/>
      <c r="BA60" s="27"/>
      <c r="BB60" s="28" t="e">
        <f>LOOKUP(BB59,PARAMETRES!$G$4:$G$23,PARAMETRES!$K$4:$K$23)/1000</f>
        <v>#N/A</v>
      </c>
      <c r="BC60" s="29"/>
      <c r="BD60" s="29"/>
      <c r="BE60" s="28"/>
      <c r="BF60" s="29"/>
      <c r="BG60" s="30" t="s">
        <v>22</v>
      </c>
      <c r="BH60" s="31"/>
      <c r="BI60" s="27"/>
      <c r="BJ60" s="28" t="e">
        <f>LOOKUP(BJ59,PARAMETRES!$G$4:$G$23,PARAMETRES!$K$4:$K$23)/1000</f>
        <v>#N/A</v>
      </c>
      <c r="BK60" s="29"/>
      <c r="BL60" s="29"/>
      <c r="BM60" s="28"/>
      <c r="BN60" s="29"/>
      <c r="BO60" s="30" t="s">
        <v>22</v>
      </c>
      <c r="BP60" s="31"/>
      <c r="BQ60" s="27"/>
      <c r="BR60" s="28" t="e">
        <f>LOOKUP(BR59,PARAMETRES!$G$4:$G$23,PARAMETRES!$K$4:$K$23)/1000</f>
        <v>#N/A</v>
      </c>
      <c r="BS60" s="29"/>
      <c r="BT60" s="29"/>
      <c r="BU60" s="28"/>
      <c r="BV60" s="29"/>
      <c r="BW60" s="30" t="s">
        <v>22</v>
      </c>
      <c r="BX60" s="31"/>
      <c r="BY60" s="27"/>
      <c r="BZ60" s="28" t="e">
        <f>LOOKUP(BZ59,PARAMETRES!$G$4:$G$23,PARAMETRES!$K$4:$K$23)/1000</f>
        <v>#N/A</v>
      </c>
      <c r="CA60" s="29"/>
      <c r="CB60" s="29"/>
      <c r="CC60" s="28"/>
      <c r="CD60" s="29"/>
      <c r="CE60" s="30" t="s">
        <v>22</v>
      </c>
      <c r="CF60" s="31"/>
      <c r="CG60" s="27"/>
    </row>
    <row r="61" spans="1:85" ht="27.75" customHeight="1">
      <c r="A61" s="103" t="s">
        <v>64</v>
      </c>
      <c r="B61" s="14">
        <v>30</v>
      </c>
      <c r="C61" s="16">
        <f>IF(B61="","",LOOKUP(B61,PARAMETRES!$A$4:$A$43,PARAMETRES!$B$4:$B$43))</f>
        <v>0</v>
      </c>
      <c r="D61" s="16">
        <f>IF(C61="","",LOOKUP(C61,PARAMETRES!$B$4:$B$43,PARAMETRES!$C$4:$C$43))</f>
        <v>0</v>
      </c>
      <c r="E61" s="17">
        <f>B61</f>
        <v>30</v>
      </c>
      <c r="F61" s="18"/>
      <c r="G61" s="19"/>
      <c r="H61" s="19"/>
      <c r="I61" s="104" t="s">
        <v>22</v>
      </c>
      <c r="J61" s="21">
        <f>IF(G61="","",H61-G61)</f>
        <v>0</v>
      </c>
      <c r="K61" s="22">
        <f>IF(H61="","",MINUTE(J61)/F62)</f>
        <v>0</v>
      </c>
      <c r="L61" s="105">
        <f>IF(K61="","",IF(I61=$CH$2,"Erreur",IF(K61&lt;PARAMETRES!$M$8,"Trop Rapide",IF(AND(K61&lt;PARAMETRES!$M$7,K61&gt;=PARAMETRES!$M$8),"Rapide",IF(AND(K61&lt;PARAMETRES!$M$6,K61&gt;=PARAMETRES!$M$7),"Correct",IF(AND(K61&lt;PARAMETRES!$M$5,$K$3&gt;=PARAMETRES!$M$6),"Lent",IF(K61&gt;PARAMETRES!$M$5,"Trop lent","/")))))))</f>
        <v>0</v>
      </c>
      <c r="M61" s="106">
        <f>G61</f>
        <v>0</v>
      </c>
      <c r="N61" s="18"/>
      <c r="O61" s="19"/>
      <c r="P61" s="19"/>
      <c r="Q61" s="104" t="s">
        <v>22</v>
      </c>
      <c r="R61" s="21">
        <f>IF(O61="","",P61-O61)</f>
        <v>0</v>
      </c>
      <c r="S61" s="22">
        <f>IF(P61="","",MINUTE(R61)/N62)</f>
        <v>0</v>
      </c>
      <c r="T61" s="107">
        <f>IF(S61="","",IF(Q61=$CH$2,"Erreur",IF(S61&lt;PARAMETRES!$M$8,"Trop Rapide",IF(AND(S61&lt;PARAMETRES!$M$7,S61&gt;=PARAMETRES!$M$8),"Rapide",IF(AND(S61&lt;PARAMETRES!$M$6,S61&gt;=PARAMETRES!$M$7),"Correct",IF(AND(S61&lt;PARAMETRES!$M$5,$K$3&gt;=PARAMETRES!$M$6),"Lent",IF(S61&gt;PARAMETRES!$M$5,"Trop lent","/")))))))</f>
        <v>0</v>
      </c>
      <c r="U61" s="106">
        <f>O61</f>
        <v>0</v>
      </c>
      <c r="V61" s="18"/>
      <c r="W61" s="19"/>
      <c r="X61" s="19"/>
      <c r="Y61" s="104" t="s">
        <v>22</v>
      </c>
      <c r="Z61" s="21">
        <f>IF(W61="","",X61-W61)</f>
        <v>0</v>
      </c>
      <c r="AA61" s="22">
        <f>IF(X61="","",MINUTE(Z61)/V62)</f>
        <v>0</v>
      </c>
      <c r="AB61" s="107">
        <f>IF(AA61="","",IF(Y61=$CH$2,"Erreur",IF(AA61&lt;PARAMETRES!$M$8,"Trop Rapide",IF(AND(AA61&lt;PARAMETRES!$M$7,AA61&gt;=PARAMETRES!$M$8),"Rapide",IF(AND(AA61&lt;PARAMETRES!$M$6,AA61&gt;=PARAMETRES!$M$7),"Correct",IF(AND(AA61&lt;PARAMETRES!$M$5,$K$3&gt;=PARAMETRES!$M$6),"Lent",IF(AA61&gt;PARAMETRES!$M$5,"Trop lent","/")))))))</f>
        <v>0</v>
      </c>
      <c r="AC61" s="106">
        <f>W61</f>
        <v>0</v>
      </c>
      <c r="AD61" s="18"/>
      <c r="AE61" s="19"/>
      <c r="AF61" s="19"/>
      <c r="AG61" s="104" t="s">
        <v>22</v>
      </c>
      <c r="AH61" s="21">
        <f>IF(AE61="","",AF61-AE61)</f>
        <v>0</v>
      </c>
      <c r="AI61" s="22">
        <f>IF(AF61="","",MINUTE(AH61)/AD62)</f>
        <v>0</v>
      </c>
      <c r="AJ61" s="107">
        <f>IF(AI61="","",IF(AG61=$CH$2,"Erreur",IF(AI61&lt;PARAMETRES!$M$8,"Trop Rapide",IF(AND(AI61&lt;PARAMETRES!$M$7,AI61&gt;=PARAMETRES!$M$8),"Rapide",IF(AND(AI61&lt;PARAMETRES!$M$6,AI61&gt;=PARAMETRES!$M$7),"Correct",IF(AND(AI61&lt;PARAMETRES!$M$5,$K$3&gt;=PARAMETRES!$M$6),"Lent",IF(AI61&gt;PARAMETRES!$M$5,"Trop lent","/")))))))</f>
        <v>0</v>
      </c>
      <c r="AK61" s="106">
        <f>AE61</f>
        <v>0</v>
      </c>
      <c r="AL61" s="18"/>
      <c r="AM61" s="19"/>
      <c r="AN61" s="19"/>
      <c r="AO61" s="104" t="s">
        <v>22</v>
      </c>
      <c r="AP61" s="21">
        <f>IF(AM61="","",AN61-AM61)</f>
        <v>0</v>
      </c>
      <c r="AQ61" s="22">
        <f>IF(AN61="","",MINUTE(AP61)/AL62)</f>
        <v>0</v>
      </c>
      <c r="AR61" s="107">
        <f>IF(AQ61="","",IF(AO61=$CH$2,"Erreur",IF(AQ61&lt;PARAMETRES!$M$8,"Trop Rapide",IF(AND(AQ61&lt;PARAMETRES!$M$7,AQ61&gt;=PARAMETRES!$M$8),"Rapide",IF(AND(AQ61&lt;PARAMETRES!$M$6,AQ61&gt;=PARAMETRES!$M$7),"Correct",IF(AND(AQ61&lt;PARAMETRES!$M$5,$K$3&gt;=PARAMETRES!$M$6),"Lent",IF(AQ61&gt;PARAMETRES!$M$5,"Trop lent","/")))))))</f>
        <v>0</v>
      </c>
      <c r="AS61" s="106">
        <f>AM61</f>
        <v>0</v>
      </c>
      <c r="AT61" s="18"/>
      <c r="AU61" s="19"/>
      <c r="AV61" s="19"/>
      <c r="AW61" s="104" t="s">
        <v>22</v>
      </c>
      <c r="AX61" s="21">
        <f>IF(AU61="","",AV61-AU61)</f>
        <v>0</v>
      </c>
      <c r="AY61" s="22">
        <f>IF(AV61="","",MINUTE(AX61)/AT62)</f>
        <v>0</v>
      </c>
      <c r="AZ61" s="107">
        <f>IF(AY61="","",IF(AW61=$CH$2,"Erreur",IF(AY61&lt;PARAMETRES!$M$8,"Trop Rapide",IF(AND(AY61&lt;PARAMETRES!$M$7,AY61&gt;=PARAMETRES!$M$8),"Rapide",IF(AND(AY61&lt;PARAMETRES!$M$6,AY61&gt;=PARAMETRES!$M$7),"Correct",IF(AND(AY61&lt;PARAMETRES!$M$5,$K$3&gt;=PARAMETRES!$M$6),"Lent",IF(AY61&gt;PARAMETRES!$M$5,"Trop lent","/")))))))</f>
        <v>0</v>
      </c>
      <c r="BA61" s="106">
        <f>AU61</f>
        <v>0</v>
      </c>
      <c r="BB61" s="18"/>
      <c r="BC61" s="19"/>
      <c r="BD61" s="19"/>
      <c r="BE61" s="104" t="s">
        <v>22</v>
      </c>
      <c r="BF61" s="21">
        <f>IF(BC61="","",BD61-BC61)</f>
        <v>0</v>
      </c>
      <c r="BG61" s="22">
        <f>IF(BD61="","",MINUTE(BF61)/BB62)</f>
        <v>0</v>
      </c>
      <c r="BH61" s="107">
        <f>IF(BG61="","",IF(BE61=$CH$2,"Erreur",IF(BG61&lt;PARAMETRES!$M$8,"Trop Rapide",IF(AND(BG61&lt;PARAMETRES!$M$7,BG61&gt;=PARAMETRES!$M$8),"Rapide",IF(AND(BG61&lt;PARAMETRES!$M$6,BG61&gt;=PARAMETRES!$M$7),"Correct",IF(AND(BG61&lt;PARAMETRES!$M$5,$K$3&gt;=PARAMETRES!$M$6),"Lent",IF(BG61&gt;PARAMETRES!$M$5,"Trop lent","/")))))))</f>
        <v>0</v>
      </c>
      <c r="BI61" s="106">
        <f>BC61</f>
        <v>0</v>
      </c>
      <c r="BJ61" s="18"/>
      <c r="BK61" s="19"/>
      <c r="BL61" s="19"/>
      <c r="BM61" s="104" t="s">
        <v>22</v>
      </c>
      <c r="BN61" s="21">
        <f>IF(BK61="","",BL61-BK61)</f>
        <v>0</v>
      </c>
      <c r="BO61" s="22">
        <f>IF(BL61="","",MINUTE(BN61)/BJ62)</f>
        <v>0</v>
      </c>
      <c r="BP61" s="107">
        <f>IF(BO61="","",IF(BM61=$BL$2,"Erreur",IF(BO61&lt;PARAMETRES!$M$8,"Trop Rapide",IF(AND(BO61&lt;PARAMETRES!$M$7,BO61&gt;=PARAMETRES!$M$8),"Rapide",IF(AND(BO61&lt;PARAMETRES!$M$6,BO61&gt;=PARAMETRES!$M$7),"Correct",IF(AND(BO61&lt;PARAMETRES!$M$5,$K$3&gt;=PARAMETRES!$M$6),"Lent",IF(BO61&gt;PARAMETRES!$M$5,"Trop lent","/")))))))</f>
        <v>0</v>
      </c>
      <c r="BQ61" s="106">
        <f>BK61</f>
        <v>0</v>
      </c>
      <c r="BR61" s="18"/>
      <c r="BS61" s="19"/>
      <c r="BT61" s="19"/>
      <c r="BU61" s="104" t="s">
        <v>22</v>
      </c>
      <c r="BV61" s="21">
        <f>IF(BS61="","",BT61-BS61)</f>
        <v>0</v>
      </c>
      <c r="BW61" s="22">
        <f>IF(BT61="","",MINUTE(BV61)/BR62)</f>
        <v>0</v>
      </c>
      <c r="BX61" s="107">
        <f>IF(BW61="","",IF(BU61=$BL$2,"Erreur",IF(BW61&lt;PARAMETRES!$M$8,"Trop Rapide",IF(AND(BW61&lt;PARAMETRES!$M$7,BW61&gt;=PARAMETRES!$M$8),"Rapide",IF(AND(BW61&lt;PARAMETRES!$M$6,BW61&gt;=PARAMETRES!$M$7),"Correct",IF(AND(BW61&lt;PARAMETRES!$M$5,$K$3&gt;=PARAMETRES!$M$6),"Lent",IF(BW61&gt;PARAMETRES!$M$5,"Trop lent","/")))))))</f>
        <v>0</v>
      </c>
      <c r="BY61" s="106">
        <f>BS61</f>
        <v>0</v>
      </c>
      <c r="BZ61" s="18"/>
      <c r="CA61" s="19"/>
      <c r="CB61" s="19"/>
      <c r="CC61" s="104" t="s">
        <v>22</v>
      </c>
      <c r="CD61" s="21">
        <f>IF(CA61="","",CB61-CA61)</f>
        <v>0</v>
      </c>
      <c r="CE61" s="22">
        <f>IF(CB61="","",MINUTE(CD61)/BZ62)</f>
        <v>0</v>
      </c>
      <c r="CF61" s="107">
        <f>IF(CE61="","",IF(CC61=$BL$2,"Erreur",IF(CE61&lt;PARAMETRES!$M$8,"Trop Rapide",IF(AND(CE61&lt;PARAMETRES!$M$7,CE61&gt;=PARAMETRES!$M$8),"Rapide",IF(AND(CE61&lt;PARAMETRES!$M$6,CE61&gt;=PARAMETRES!$M$7),"Correct",IF(AND(CE61&lt;PARAMETRES!$M$5,$K$3&gt;=PARAMETRES!$M$6),"Lent",IF(CE61&gt;PARAMETRES!$M$5,"Trop lent","/")))))))</f>
        <v>0</v>
      </c>
      <c r="CG61" s="106">
        <f>CA61</f>
        <v>0</v>
      </c>
    </row>
    <row r="62" spans="1:85" ht="5.25" customHeight="1">
      <c r="A62" s="27"/>
      <c r="B62" s="27"/>
      <c r="C62" s="27"/>
      <c r="D62" s="27"/>
      <c r="E62" s="27"/>
      <c r="F62" s="28" t="e">
        <f>LOOKUP(F61,PARAMETRES!$G$4:$G$23,PARAMETRES!$K$4:$K$23)/1000</f>
        <v>#N/A</v>
      </c>
      <c r="G62" s="29"/>
      <c r="H62" s="29"/>
      <c r="I62" s="28"/>
      <c r="J62" s="29"/>
      <c r="K62" s="30" t="s">
        <v>22</v>
      </c>
      <c r="L62" s="31"/>
      <c r="M62" s="27"/>
      <c r="N62" s="28" t="e">
        <f>LOOKUP(N61,PARAMETRES!$G$4:$G$23,PARAMETRES!$K$4:$K$23)/1000</f>
        <v>#N/A</v>
      </c>
      <c r="O62" s="29"/>
      <c r="P62" s="29"/>
      <c r="Q62" s="28"/>
      <c r="R62" s="29"/>
      <c r="S62" s="30" t="s">
        <v>22</v>
      </c>
      <c r="T62" s="31"/>
      <c r="U62" s="27"/>
      <c r="V62" s="28" t="e">
        <f>LOOKUP(V61,PARAMETRES!$G$4:$G$23,PARAMETRES!$K$4:$K$23)/1000</f>
        <v>#N/A</v>
      </c>
      <c r="W62" s="29"/>
      <c r="X62" s="29"/>
      <c r="Y62" s="28"/>
      <c r="Z62" s="29"/>
      <c r="AA62" s="30" t="s">
        <v>22</v>
      </c>
      <c r="AB62" s="31"/>
      <c r="AC62" s="27"/>
      <c r="AD62" s="28" t="e">
        <f>LOOKUP(AD61,PARAMETRES!$G$4:$G$23,PARAMETRES!$K$4:$K$23)/1000</f>
        <v>#N/A</v>
      </c>
      <c r="AE62" s="29"/>
      <c r="AF62" s="29"/>
      <c r="AG62" s="28"/>
      <c r="AH62" s="29"/>
      <c r="AI62" s="30" t="s">
        <v>22</v>
      </c>
      <c r="AJ62" s="31"/>
      <c r="AK62" s="27"/>
      <c r="AL62" s="28" t="e">
        <f>LOOKUP(AL61,PARAMETRES!$G$4:$G$23,PARAMETRES!$K$4:$K$23)/1000</f>
        <v>#N/A</v>
      </c>
      <c r="AM62" s="29"/>
      <c r="AN62" s="29"/>
      <c r="AO62" s="28"/>
      <c r="AP62" s="29"/>
      <c r="AQ62" s="30" t="s">
        <v>22</v>
      </c>
      <c r="AR62" s="31"/>
      <c r="AS62" s="27"/>
      <c r="AT62" s="28" t="e">
        <f>LOOKUP(AT61,PARAMETRES!$G$4:$G$23,PARAMETRES!$K$4:$K$23)/1000</f>
        <v>#N/A</v>
      </c>
      <c r="AU62" s="29"/>
      <c r="AV62" s="29"/>
      <c r="AW62" s="28"/>
      <c r="AX62" s="29"/>
      <c r="AY62" s="30" t="s">
        <v>22</v>
      </c>
      <c r="AZ62" s="31"/>
      <c r="BA62" s="27"/>
      <c r="BB62" s="28" t="e">
        <f>LOOKUP(BB61,PARAMETRES!$G$4:$G$23,PARAMETRES!$K$4:$K$23)/1000</f>
        <v>#N/A</v>
      </c>
      <c r="BC62" s="29"/>
      <c r="BD62" s="29"/>
      <c r="BE62" s="28"/>
      <c r="BF62" s="29"/>
      <c r="BG62" s="30" t="s">
        <v>22</v>
      </c>
      <c r="BH62" s="31"/>
      <c r="BI62" s="27"/>
      <c r="BJ62" s="28" t="e">
        <f>LOOKUP(BJ61,PARAMETRES!$G$4:$G$23,PARAMETRES!$K$4:$K$23)/1000</f>
        <v>#N/A</v>
      </c>
      <c r="BK62" s="29"/>
      <c r="BL62" s="29"/>
      <c r="BM62" s="28"/>
      <c r="BN62" s="29"/>
      <c r="BO62" s="30" t="s">
        <v>22</v>
      </c>
      <c r="BP62" s="31"/>
      <c r="BQ62" s="27"/>
      <c r="BR62" s="28" t="e">
        <f>LOOKUP(BR61,PARAMETRES!$G$4:$G$23,PARAMETRES!$K$4:$K$23)/1000</f>
        <v>#N/A</v>
      </c>
      <c r="BS62" s="29"/>
      <c r="BT62" s="29"/>
      <c r="BU62" s="28"/>
      <c r="BV62" s="29"/>
      <c r="BW62" s="30" t="s">
        <v>22</v>
      </c>
      <c r="BX62" s="31"/>
      <c r="BY62" s="27"/>
      <c r="BZ62" s="28" t="e">
        <f>LOOKUP(BZ61,PARAMETRES!$G$4:$G$23,PARAMETRES!$K$4:$K$23)/1000</f>
        <v>#N/A</v>
      </c>
      <c r="CA62" s="29"/>
      <c r="CB62" s="29"/>
      <c r="CC62" s="28"/>
      <c r="CD62" s="29"/>
      <c r="CE62" s="30" t="s">
        <v>22</v>
      </c>
      <c r="CF62" s="31"/>
      <c r="CG62" s="27"/>
    </row>
    <row r="63" spans="1:85" ht="27.75" customHeight="1">
      <c r="A63" s="103" t="s">
        <v>64</v>
      </c>
      <c r="B63" s="14">
        <v>31</v>
      </c>
      <c r="C63" s="16">
        <f>IF(B63="","",LOOKUP(B63,PARAMETRES!$A$4:$A$43,PARAMETRES!$B$4:$B$43))</f>
        <v>0</v>
      </c>
      <c r="D63" s="16">
        <f>IF(C63="","",LOOKUP(C63,PARAMETRES!$B$4:$B$43,PARAMETRES!$C$4:$C$43))</f>
        <v>0</v>
      </c>
      <c r="E63" s="17">
        <f>B63</f>
        <v>31</v>
      </c>
      <c r="F63" s="18"/>
      <c r="G63" s="19"/>
      <c r="H63" s="19"/>
      <c r="I63" s="104" t="s">
        <v>22</v>
      </c>
      <c r="J63" s="21">
        <f>IF(G63="","",H63-G63)</f>
        <v>0</v>
      </c>
      <c r="K63" s="22">
        <f>IF(H63="","",MINUTE(J63)/F64)</f>
        <v>0</v>
      </c>
      <c r="L63" s="105">
        <f>IF(K63="","",IF(I63=$CH$2,"Erreur",IF(K63&lt;PARAMETRES!$M$8,"Trop Rapide",IF(AND(K63&lt;PARAMETRES!$M$7,K63&gt;=PARAMETRES!$M$8),"Rapide",IF(AND(K63&lt;PARAMETRES!$M$6,K63&gt;=PARAMETRES!$M$7),"Correct",IF(AND(K63&lt;PARAMETRES!$M$5,$K$3&gt;=PARAMETRES!$M$6),"Lent",IF(K63&gt;PARAMETRES!$M$5,"Trop lent","/")))))))</f>
        <v>0</v>
      </c>
      <c r="M63" s="106">
        <f>G63</f>
        <v>0</v>
      </c>
      <c r="N63" s="18"/>
      <c r="O63" s="19"/>
      <c r="P63" s="19"/>
      <c r="Q63" s="104" t="s">
        <v>22</v>
      </c>
      <c r="R63" s="21">
        <f>IF(O63="","",P63-O63)</f>
        <v>0</v>
      </c>
      <c r="S63" s="22">
        <f>IF(P63="","",MINUTE(R63)/N64)</f>
        <v>0</v>
      </c>
      <c r="T63" s="107">
        <f>IF(S63="","",IF(Q63=$CH$2,"Erreur",IF(S63&lt;PARAMETRES!$M$8,"Trop Rapide",IF(AND(S63&lt;PARAMETRES!$M$7,S63&gt;=PARAMETRES!$M$8),"Rapide",IF(AND(S63&lt;PARAMETRES!$M$6,S63&gt;=PARAMETRES!$M$7),"Correct",IF(AND(S63&lt;PARAMETRES!$M$5,$K$3&gt;=PARAMETRES!$M$6),"Lent",IF(S63&gt;PARAMETRES!$M$5,"Trop lent","/")))))))</f>
        <v>0</v>
      </c>
      <c r="U63" s="106">
        <f>O63</f>
        <v>0</v>
      </c>
      <c r="V63" s="18"/>
      <c r="W63" s="19"/>
      <c r="X63" s="19"/>
      <c r="Y63" s="104" t="s">
        <v>22</v>
      </c>
      <c r="Z63" s="21">
        <f>IF(W63="","",X63-W63)</f>
        <v>0</v>
      </c>
      <c r="AA63" s="22">
        <f>IF(X63="","",MINUTE(Z63)/V64)</f>
        <v>0</v>
      </c>
      <c r="AB63" s="107">
        <f>IF(AA63="","",IF(Y63=$CH$2,"Erreur",IF(AA63&lt;PARAMETRES!$M$8,"Trop Rapide",IF(AND(AA63&lt;PARAMETRES!$M$7,AA63&gt;=PARAMETRES!$M$8),"Rapide",IF(AND(AA63&lt;PARAMETRES!$M$6,AA63&gt;=PARAMETRES!$M$7),"Correct",IF(AND(AA63&lt;PARAMETRES!$M$5,$K$3&gt;=PARAMETRES!$M$6),"Lent",IF(AA63&gt;PARAMETRES!$M$5,"Trop lent","/")))))))</f>
        <v>0</v>
      </c>
      <c r="AC63" s="106">
        <f>W63</f>
        <v>0</v>
      </c>
      <c r="AD63" s="18"/>
      <c r="AE63" s="19"/>
      <c r="AF63" s="19"/>
      <c r="AG63" s="104" t="s">
        <v>22</v>
      </c>
      <c r="AH63" s="21">
        <f>IF(AE63="","",AF63-AE63)</f>
        <v>0</v>
      </c>
      <c r="AI63" s="22">
        <f>IF(AF63="","",MINUTE(AH63)/AD64)</f>
        <v>0</v>
      </c>
      <c r="AJ63" s="107">
        <f>IF(AI63="","",IF(AG63=$CH$2,"Erreur",IF(AI63&lt;PARAMETRES!$M$8,"Trop Rapide",IF(AND(AI63&lt;PARAMETRES!$M$7,AI63&gt;=PARAMETRES!$M$8),"Rapide",IF(AND(AI63&lt;PARAMETRES!$M$6,AI63&gt;=PARAMETRES!$M$7),"Correct",IF(AND(AI63&lt;PARAMETRES!$M$5,$K$3&gt;=PARAMETRES!$M$6),"Lent",IF(AI63&gt;PARAMETRES!$M$5,"Trop lent","/")))))))</f>
        <v>0</v>
      </c>
      <c r="AK63" s="106">
        <f>AE63</f>
        <v>0</v>
      </c>
      <c r="AL63" s="18"/>
      <c r="AM63" s="19"/>
      <c r="AN63" s="19"/>
      <c r="AO63" s="104" t="s">
        <v>22</v>
      </c>
      <c r="AP63" s="21">
        <f>IF(AM63="","",AN63-AM63)</f>
        <v>0</v>
      </c>
      <c r="AQ63" s="22">
        <f>IF(AN63="","",MINUTE(AP63)/AL64)</f>
        <v>0</v>
      </c>
      <c r="AR63" s="107">
        <f>IF(AQ63="","",IF(AO63=$CH$2,"Erreur",IF(AQ63&lt;PARAMETRES!$M$8,"Trop Rapide",IF(AND(AQ63&lt;PARAMETRES!$M$7,AQ63&gt;=PARAMETRES!$M$8),"Rapide",IF(AND(AQ63&lt;PARAMETRES!$M$6,AQ63&gt;=PARAMETRES!$M$7),"Correct",IF(AND(AQ63&lt;PARAMETRES!$M$5,$K$3&gt;=PARAMETRES!$M$6),"Lent",IF(AQ63&gt;PARAMETRES!$M$5,"Trop lent","/")))))))</f>
        <v>0</v>
      </c>
      <c r="AS63" s="106">
        <f>AM63</f>
        <v>0</v>
      </c>
      <c r="AT63" s="18"/>
      <c r="AU63" s="19"/>
      <c r="AV63" s="19"/>
      <c r="AW63" s="104" t="s">
        <v>22</v>
      </c>
      <c r="AX63" s="21">
        <f>IF(AU63="","",AV63-AU63)</f>
        <v>0</v>
      </c>
      <c r="AY63" s="22">
        <f>IF(AV63="","",MINUTE(AX63)/AT64)</f>
        <v>0</v>
      </c>
      <c r="AZ63" s="107">
        <f>IF(AY63="","",IF(AW63=$CH$2,"Erreur",IF(AY63&lt;PARAMETRES!$M$8,"Trop Rapide",IF(AND(AY63&lt;PARAMETRES!$M$7,AY63&gt;=PARAMETRES!$M$8),"Rapide",IF(AND(AY63&lt;PARAMETRES!$M$6,AY63&gt;=PARAMETRES!$M$7),"Correct",IF(AND(AY63&lt;PARAMETRES!$M$5,$K$3&gt;=PARAMETRES!$M$6),"Lent",IF(AY63&gt;PARAMETRES!$M$5,"Trop lent","/")))))))</f>
        <v>0</v>
      </c>
      <c r="BA63" s="106">
        <f>AU63</f>
        <v>0</v>
      </c>
      <c r="BB63" s="18"/>
      <c r="BC63" s="19"/>
      <c r="BD63" s="19"/>
      <c r="BE63" s="104" t="s">
        <v>22</v>
      </c>
      <c r="BF63" s="21">
        <f>IF(BC63="","",BD63-BC63)</f>
        <v>0</v>
      </c>
      <c r="BG63" s="22">
        <f>IF(BD63="","",MINUTE(BF63)/BB64)</f>
        <v>0</v>
      </c>
      <c r="BH63" s="107">
        <f>IF(BG63="","",IF(BE63=$CH$2,"Erreur",IF(BG63&lt;PARAMETRES!$M$8,"Trop Rapide",IF(AND(BG63&lt;PARAMETRES!$M$7,BG63&gt;=PARAMETRES!$M$8),"Rapide",IF(AND(BG63&lt;PARAMETRES!$M$6,BG63&gt;=PARAMETRES!$M$7),"Correct",IF(AND(BG63&lt;PARAMETRES!$M$5,$K$3&gt;=PARAMETRES!$M$6),"Lent",IF(BG63&gt;PARAMETRES!$M$5,"Trop lent","/")))))))</f>
        <v>0</v>
      </c>
      <c r="BI63" s="106">
        <f>BC63</f>
        <v>0</v>
      </c>
      <c r="BJ63" s="18"/>
      <c r="BK63" s="19"/>
      <c r="BL63" s="19"/>
      <c r="BM63" s="104" t="s">
        <v>22</v>
      </c>
      <c r="BN63" s="21">
        <f>IF(BK63="","",BL63-BK63)</f>
        <v>0</v>
      </c>
      <c r="BO63" s="22">
        <f>IF(BL63="","",MINUTE(BN63)/BJ64)</f>
        <v>0</v>
      </c>
      <c r="BP63" s="107">
        <f>IF(BO63="","",IF(BM63=$BL$2,"Erreur",IF(BO63&lt;PARAMETRES!$M$8,"Trop Rapide",IF(AND(BO63&lt;PARAMETRES!$M$7,BO63&gt;=PARAMETRES!$M$8),"Rapide",IF(AND(BO63&lt;PARAMETRES!$M$6,BO63&gt;=PARAMETRES!$M$7),"Correct",IF(AND(BO63&lt;PARAMETRES!$M$5,$K$3&gt;=PARAMETRES!$M$6),"Lent",IF(BO63&gt;PARAMETRES!$M$5,"Trop lent","/")))))))</f>
        <v>0</v>
      </c>
      <c r="BQ63" s="106">
        <f>BK63</f>
        <v>0</v>
      </c>
      <c r="BR63" s="18"/>
      <c r="BS63" s="19"/>
      <c r="BT63" s="19"/>
      <c r="BU63" s="104" t="s">
        <v>22</v>
      </c>
      <c r="BV63" s="21">
        <f>IF(BS63="","",BT63-BS63)</f>
        <v>0</v>
      </c>
      <c r="BW63" s="22">
        <f>IF(BT63="","",MINUTE(BV63)/BR64)</f>
        <v>0</v>
      </c>
      <c r="BX63" s="107">
        <f>IF(BW63="","",IF(BU63=$BL$2,"Erreur",IF(BW63&lt;PARAMETRES!$M$8,"Trop Rapide",IF(AND(BW63&lt;PARAMETRES!$M$7,BW63&gt;=PARAMETRES!$M$8),"Rapide",IF(AND(BW63&lt;PARAMETRES!$M$6,BW63&gt;=PARAMETRES!$M$7),"Correct",IF(AND(BW63&lt;PARAMETRES!$M$5,$K$3&gt;=PARAMETRES!$M$6),"Lent",IF(BW63&gt;PARAMETRES!$M$5,"Trop lent","/")))))))</f>
        <v>0</v>
      </c>
      <c r="BY63" s="106">
        <f>BS63</f>
        <v>0</v>
      </c>
      <c r="BZ63" s="18"/>
      <c r="CA63" s="19"/>
      <c r="CB63" s="19"/>
      <c r="CC63" s="104" t="s">
        <v>22</v>
      </c>
      <c r="CD63" s="21">
        <f>IF(CA63="","",CB63-CA63)</f>
        <v>0</v>
      </c>
      <c r="CE63" s="22">
        <f>IF(CB63="","",MINUTE(CD63)/BZ64)</f>
        <v>0</v>
      </c>
      <c r="CF63" s="107">
        <f>IF(CE63="","",IF(CC63=$BL$2,"Erreur",IF(CE63&lt;PARAMETRES!$M$8,"Trop Rapide",IF(AND(CE63&lt;PARAMETRES!$M$7,CE63&gt;=PARAMETRES!$M$8),"Rapide",IF(AND(CE63&lt;PARAMETRES!$M$6,CE63&gt;=PARAMETRES!$M$7),"Correct",IF(AND(CE63&lt;PARAMETRES!$M$5,$K$3&gt;=PARAMETRES!$M$6),"Lent",IF(CE63&gt;PARAMETRES!$M$5,"Trop lent","/")))))))</f>
        <v>0</v>
      </c>
      <c r="CG63" s="106">
        <f>CA63</f>
        <v>0</v>
      </c>
    </row>
    <row r="64" spans="1:85" ht="5.25" customHeight="1">
      <c r="A64" s="27"/>
      <c r="B64" s="27"/>
      <c r="C64" s="27"/>
      <c r="D64" s="27"/>
      <c r="E64" s="27"/>
      <c r="F64" s="28" t="e">
        <f>LOOKUP(F63,PARAMETRES!$G$4:$G$23,PARAMETRES!$K$4:$K$23)/1000</f>
        <v>#N/A</v>
      </c>
      <c r="G64" s="29"/>
      <c r="H64" s="29"/>
      <c r="I64" s="28"/>
      <c r="J64" s="29"/>
      <c r="K64" s="30" t="s">
        <v>22</v>
      </c>
      <c r="L64" s="31"/>
      <c r="M64" s="27"/>
      <c r="N64" s="28" t="e">
        <f>LOOKUP(N63,PARAMETRES!$G$4:$G$23,PARAMETRES!$K$4:$K$23)/1000</f>
        <v>#N/A</v>
      </c>
      <c r="O64" s="29"/>
      <c r="P64" s="29"/>
      <c r="Q64" s="28"/>
      <c r="R64" s="29"/>
      <c r="S64" s="30" t="s">
        <v>22</v>
      </c>
      <c r="T64" s="31"/>
      <c r="U64" s="27"/>
      <c r="V64" s="28" t="e">
        <f>LOOKUP(V63,PARAMETRES!$G$4:$G$23,PARAMETRES!$K$4:$K$23)/1000</f>
        <v>#N/A</v>
      </c>
      <c r="W64" s="29"/>
      <c r="X64" s="29"/>
      <c r="Y64" s="28"/>
      <c r="Z64" s="29"/>
      <c r="AA64" s="30" t="s">
        <v>22</v>
      </c>
      <c r="AB64" s="31"/>
      <c r="AC64" s="27"/>
      <c r="AD64" s="28" t="e">
        <f>LOOKUP(AD63,PARAMETRES!$G$4:$G$23,PARAMETRES!$K$4:$K$23)/1000</f>
        <v>#N/A</v>
      </c>
      <c r="AE64" s="29"/>
      <c r="AF64" s="29"/>
      <c r="AG64" s="28"/>
      <c r="AH64" s="29"/>
      <c r="AI64" s="30" t="s">
        <v>22</v>
      </c>
      <c r="AJ64" s="31"/>
      <c r="AK64" s="27"/>
      <c r="AL64" s="28" t="e">
        <f>LOOKUP(AL63,PARAMETRES!$G$4:$G$23,PARAMETRES!$K$4:$K$23)/1000</f>
        <v>#N/A</v>
      </c>
      <c r="AM64" s="29"/>
      <c r="AN64" s="29"/>
      <c r="AO64" s="28"/>
      <c r="AP64" s="29"/>
      <c r="AQ64" s="30" t="s">
        <v>22</v>
      </c>
      <c r="AR64" s="31"/>
      <c r="AS64" s="27"/>
      <c r="AT64" s="28" t="e">
        <f>LOOKUP(AT63,PARAMETRES!$G$4:$G$23,PARAMETRES!$K$4:$K$23)/1000</f>
        <v>#N/A</v>
      </c>
      <c r="AU64" s="29"/>
      <c r="AV64" s="29"/>
      <c r="AW64" s="28"/>
      <c r="AX64" s="29"/>
      <c r="AY64" s="30" t="s">
        <v>22</v>
      </c>
      <c r="AZ64" s="31"/>
      <c r="BA64" s="27"/>
      <c r="BB64" s="28" t="e">
        <f>LOOKUP(BB63,PARAMETRES!$G$4:$G$23,PARAMETRES!$K$4:$K$23)/1000</f>
        <v>#N/A</v>
      </c>
      <c r="BC64" s="29"/>
      <c r="BD64" s="29"/>
      <c r="BE64" s="28"/>
      <c r="BF64" s="29"/>
      <c r="BG64" s="30" t="s">
        <v>22</v>
      </c>
      <c r="BH64" s="31"/>
      <c r="BI64" s="27"/>
      <c r="BJ64" s="28" t="e">
        <f>LOOKUP(BJ63,PARAMETRES!$G$4:$G$23,PARAMETRES!$K$4:$K$23)/1000</f>
        <v>#N/A</v>
      </c>
      <c r="BK64" s="29"/>
      <c r="BL64" s="29"/>
      <c r="BM64" s="28"/>
      <c r="BN64" s="29"/>
      <c r="BO64" s="30" t="s">
        <v>22</v>
      </c>
      <c r="BP64" s="31"/>
      <c r="BQ64" s="27"/>
      <c r="BR64" s="28" t="e">
        <f>LOOKUP(BR63,PARAMETRES!$G$4:$G$23,PARAMETRES!$K$4:$K$23)/1000</f>
        <v>#N/A</v>
      </c>
      <c r="BS64" s="29"/>
      <c r="BT64" s="29"/>
      <c r="BU64" s="28"/>
      <c r="BV64" s="29"/>
      <c r="BW64" s="30" t="s">
        <v>22</v>
      </c>
      <c r="BX64" s="31"/>
      <c r="BY64" s="27"/>
      <c r="BZ64" s="28" t="e">
        <f>LOOKUP(BZ63,PARAMETRES!$G$4:$G$23,PARAMETRES!$K$4:$K$23)/1000</f>
        <v>#N/A</v>
      </c>
      <c r="CA64" s="29"/>
      <c r="CB64" s="29"/>
      <c r="CC64" s="28"/>
      <c r="CD64" s="29"/>
      <c r="CE64" s="30" t="s">
        <v>22</v>
      </c>
      <c r="CF64" s="31"/>
      <c r="CG64" s="27"/>
    </row>
    <row r="65" spans="1:85" ht="27.75" customHeight="1">
      <c r="A65" s="103" t="s">
        <v>64</v>
      </c>
      <c r="B65" s="14">
        <v>32</v>
      </c>
      <c r="C65" s="16">
        <f>IF(B65="","",LOOKUP(B65,PARAMETRES!$A$4:$A$43,PARAMETRES!$B$4:$B$43))</f>
        <v>0</v>
      </c>
      <c r="D65" s="16">
        <f>IF(C65="","",LOOKUP(C65,PARAMETRES!$B$4:$B$43,PARAMETRES!$C$4:$C$43))</f>
        <v>0</v>
      </c>
      <c r="E65" s="17">
        <f>B65</f>
        <v>32</v>
      </c>
      <c r="F65" s="18"/>
      <c r="G65" s="19"/>
      <c r="H65" s="19"/>
      <c r="I65" s="104" t="s">
        <v>22</v>
      </c>
      <c r="J65" s="21">
        <f>IF(G65="","",H65-G65)</f>
        <v>0</v>
      </c>
      <c r="K65" s="22">
        <f>IF(H65="","",MINUTE(J65)/F66)</f>
        <v>0</v>
      </c>
      <c r="L65" s="105">
        <f>IF(K65="","",IF(I65=$CH$2,"Erreur",IF(K65&lt;PARAMETRES!$M$8,"Trop Rapide",IF(AND(K65&lt;PARAMETRES!$M$7,K65&gt;=PARAMETRES!$M$8),"Rapide",IF(AND(K65&lt;PARAMETRES!$M$6,K65&gt;=PARAMETRES!$M$7),"Correct",IF(AND(K65&lt;PARAMETRES!$M$5,$K$3&gt;=PARAMETRES!$M$6),"Lent",IF(K65&gt;PARAMETRES!$M$5,"Trop lent","/")))))))</f>
        <v>0</v>
      </c>
      <c r="M65" s="106">
        <f>G65</f>
        <v>0</v>
      </c>
      <c r="N65" s="18"/>
      <c r="O65" s="19"/>
      <c r="P65" s="19"/>
      <c r="Q65" s="104" t="s">
        <v>22</v>
      </c>
      <c r="R65" s="21">
        <f>IF(O65="","",P65-O65)</f>
        <v>0</v>
      </c>
      <c r="S65" s="22">
        <f>IF(P65="","",MINUTE(R65)/N66)</f>
        <v>0</v>
      </c>
      <c r="T65" s="107">
        <f>IF(S65="","",IF(Q65=$CH$2,"Erreur",IF(S65&lt;PARAMETRES!$M$8,"Trop Rapide",IF(AND(S65&lt;PARAMETRES!$M$7,S65&gt;=PARAMETRES!$M$8),"Rapide",IF(AND(S65&lt;PARAMETRES!$M$6,S65&gt;=PARAMETRES!$M$7),"Correct",IF(AND(S65&lt;PARAMETRES!$M$5,$K$3&gt;=PARAMETRES!$M$6),"Lent",IF(S65&gt;PARAMETRES!$M$5,"Trop lent","/")))))))</f>
        <v>0</v>
      </c>
      <c r="U65" s="106">
        <f>O65</f>
        <v>0</v>
      </c>
      <c r="V65" s="18"/>
      <c r="W65" s="19"/>
      <c r="X65" s="19"/>
      <c r="Y65" s="104" t="s">
        <v>22</v>
      </c>
      <c r="Z65" s="21">
        <f>IF(W65="","",X65-W65)</f>
        <v>0</v>
      </c>
      <c r="AA65" s="22">
        <f>IF(X65="","",MINUTE(Z65)/V66)</f>
        <v>0</v>
      </c>
      <c r="AB65" s="107">
        <f>IF(AA65="","",IF(Y65=$CH$2,"Erreur",IF(AA65&lt;PARAMETRES!$M$8,"Trop Rapide",IF(AND(AA65&lt;PARAMETRES!$M$7,AA65&gt;=PARAMETRES!$M$8),"Rapide",IF(AND(AA65&lt;PARAMETRES!$M$6,AA65&gt;=PARAMETRES!$M$7),"Correct",IF(AND(AA65&lt;PARAMETRES!$M$5,$K$3&gt;=PARAMETRES!$M$6),"Lent",IF(AA65&gt;PARAMETRES!$M$5,"Trop lent","/")))))))</f>
        <v>0</v>
      </c>
      <c r="AC65" s="106">
        <f>W65</f>
        <v>0</v>
      </c>
      <c r="AD65" s="18"/>
      <c r="AE65" s="19"/>
      <c r="AF65" s="19"/>
      <c r="AG65" s="104" t="s">
        <v>22</v>
      </c>
      <c r="AH65" s="21">
        <f>IF(AE65="","",AF65-AE65)</f>
        <v>0</v>
      </c>
      <c r="AI65" s="22">
        <f>IF(AF65="","",MINUTE(AH65)/AD66)</f>
        <v>0</v>
      </c>
      <c r="AJ65" s="107">
        <f>IF(AI65="","",IF(AG65=$CH$2,"Erreur",IF(AI65&lt;PARAMETRES!$M$8,"Trop Rapide",IF(AND(AI65&lt;PARAMETRES!$M$7,AI65&gt;=PARAMETRES!$M$8),"Rapide",IF(AND(AI65&lt;PARAMETRES!$M$6,AI65&gt;=PARAMETRES!$M$7),"Correct",IF(AND(AI65&lt;PARAMETRES!$M$5,$K$3&gt;=PARAMETRES!$M$6),"Lent",IF(AI65&gt;PARAMETRES!$M$5,"Trop lent","/")))))))</f>
        <v>0</v>
      </c>
      <c r="AK65" s="106">
        <f>AE65</f>
        <v>0</v>
      </c>
      <c r="AL65" s="18"/>
      <c r="AM65" s="19"/>
      <c r="AN65" s="19"/>
      <c r="AO65" s="104" t="s">
        <v>22</v>
      </c>
      <c r="AP65" s="21">
        <f>IF(AM65="","",AN65-AM65)</f>
        <v>0</v>
      </c>
      <c r="AQ65" s="22">
        <f>IF(AN65="","",MINUTE(AP65)/AL66)</f>
        <v>0</v>
      </c>
      <c r="AR65" s="107">
        <f>IF(AQ65="","",IF(AO65=$CH$2,"Erreur",IF(AQ65&lt;PARAMETRES!$M$8,"Trop Rapide",IF(AND(AQ65&lt;PARAMETRES!$M$7,AQ65&gt;=PARAMETRES!$M$8),"Rapide",IF(AND(AQ65&lt;PARAMETRES!$M$6,AQ65&gt;=PARAMETRES!$M$7),"Correct",IF(AND(AQ65&lt;PARAMETRES!$M$5,$K$3&gt;=PARAMETRES!$M$6),"Lent",IF(AQ65&gt;PARAMETRES!$M$5,"Trop lent","/")))))))</f>
        <v>0</v>
      </c>
      <c r="AS65" s="106">
        <f>AM65</f>
        <v>0</v>
      </c>
      <c r="AT65" s="18"/>
      <c r="AU65" s="19"/>
      <c r="AV65" s="19"/>
      <c r="AW65" s="104" t="s">
        <v>22</v>
      </c>
      <c r="AX65" s="21">
        <f>IF(AU65="","",AV65-AU65)</f>
        <v>0</v>
      </c>
      <c r="AY65" s="22">
        <f>IF(AV65="","",MINUTE(AX65)/AT66)</f>
        <v>0</v>
      </c>
      <c r="AZ65" s="107">
        <f>IF(AY65="","",IF(AW65=$CH$2,"Erreur",IF(AY65&lt;PARAMETRES!$M$8,"Trop Rapide",IF(AND(AY65&lt;PARAMETRES!$M$7,AY65&gt;=PARAMETRES!$M$8),"Rapide",IF(AND(AY65&lt;PARAMETRES!$M$6,AY65&gt;=PARAMETRES!$M$7),"Correct",IF(AND(AY65&lt;PARAMETRES!$M$5,$K$3&gt;=PARAMETRES!$M$6),"Lent",IF(AY65&gt;PARAMETRES!$M$5,"Trop lent","/")))))))</f>
        <v>0</v>
      </c>
      <c r="BA65" s="106">
        <f>AU65</f>
        <v>0</v>
      </c>
      <c r="BB65" s="18"/>
      <c r="BC65" s="19"/>
      <c r="BD65" s="19"/>
      <c r="BE65" s="104" t="s">
        <v>22</v>
      </c>
      <c r="BF65" s="21">
        <f>IF(BC65="","",BD65-BC65)</f>
        <v>0</v>
      </c>
      <c r="BG65" s="22">
        <f>IF(BD65="","",MINUTE(BF65)/BB66)</f>
        <v>0</v>
      </c>
      <c r="BH65" s="107">
        <f>IF(BG65="","",IF(BE65=$CH$2,"Erreur",IF(BG65&lt;PARAMETRES!$M$8,"Trop Rapide",IF(AND(BG65&lt;PARAMETRES!$M$7,BG65&gt;=PARAMETRES!$M$8),"Rapide",IF(AND(BG65&lt;PARAMETRES!$M$6,BG65&gt;=PARAMETRES!$M$7),"Correct",IF(AND(BG65&lt;PARAMETRES!$M$5,$K$3&gt;=PARAMETRES!$M$6),"Lent",IF(BG65&gt;PARAMETRES!$M$5,"Trop lent","/")))))))</f>
        <v>0</v>
      </c>
      <c r="BI65" s="106">
        <f>BC65</f>
        <v>0</v>
      </c>
      <c r="BJ65" s="18"/>
      <c r="BK65" s="19"/>
      <c r="BL65" s="19"/>
      <c r="BM65" s="104" t="s">
        <v>22</v>
      </c>
      <c r="BN65" s="21">
        <f>IF(BK65="","",BL65-BK65)</f>
        <v>0</v>
      </c>
      <c r="BO65" s="22">
        <f>IF(BL65="","",MINUTE(BN65)/BJ66)</f>
        <v>0</v>
      </c>
      <c r="BP65" s="107">
        <f>IF(BO65="","",IF(BM65=$BL$2,"Erreur",IF(BO65&lt;PARAMETRES!$M$8,"Trop Rapide",IF(AND(BO65&lt;PARAMETRES!$M$7,BO65&gt;=PARAMETRES!$M$8),"Rapide",IF(AND(BO65&lt;PARAMETRES!$M$6,BO65&gt;=PARAMETRES!$M$7),"Correct",IF(AND(BO65&lt;PARAMETRES!$M$5,$K$3&gt;=PARAMETRES!$M$6),"Lent",IF(BO65&gt;PARAMETRES!$M$5,"Trop lent","/")))))))</f>
        <v>0</v>
      </c>
      <c r="BQ65" s="106">
        <f>BK65</f>
        <v>0</v>
      </c>
      <c r="BR65" s="18"/>
      <c r="BS65" s="19"/>
      <c r="BT65" s="19"/>
      <c r="BU65" s="104" t="s">
        <v>22</v>
      </c>
      <c r="BV65" s="21">
        <f>IF(BS65="","",BT65-BS65)</f>
        <v>0</v>
      </c>
      <c r="BW65" s="22">
        <f>IF(BT65="","",MINUTE(BV65)/BR66)</f>
        <v>0</v>
      </c>
      <c r="BX65" s="107">
        <f>IF(BW65="","",IF(BU65=$BL$2,"Erreur",IF(BW65&lt;PARAMETRES!$M$8,"Trop Rapide",IF(AND(BW65&lt;PARAMETRES!$M$7,BW65&gt;=PARAMETRES!$M$8),"Rapide",IF(AND(BW65&lt;PARAMETRES!$M$6,BW65&gt;=PARAMETRES!$M$7),"Correct",IF(AND(BW65&lt;PARAMETRES!$M$5,$K$3&gt;=PARAMETRES!$M$6),"Lent",IF(BW65&gt;PARAMETRES!$M$5,"Trop lent","/")))))))</f>
        <v>0</v>
      </c>
      <c r="BY65" s="106">
        <f>BS65</f>
        <v>0</v>
      </c>
      <c r="BZ65" s="18"/>
      <c r="CA65" s="19"/>
      <c r="CB65" s="19"/>
      <c r="CC65" s="104" t="s">
        <v>22</v>
      </c>
      <c r="CD65" s="21">
        <f>IF(CA65="","",CB65-CA65)</f>
        <v>0</v>
      </c>
      <c r="CE65" s="22">
        <f>IF(CB65="","",MINUTE(CD65)/BZ66)</f>
        <v>0</v>
      </c>
      <c r="CF65" s="107">
        <f>IF(CE65="","",IF(CC65=$BL$2,"Erreur",IF(CE65&lt;PARAMETRES!$M$8,"Trop Rapide",IF(AND(CE65&lt;PARAMETRES!$M$7,CE65&gt;=PARAMETRES!$M$8),"Rapide",IF(AND(CE65&lt;PARAMETRES!$M$6,CE65&gt;=PARAMETRES!$M$7),"Correct",IF(AND(CE65&lt;PARAMETRES!$M$5,$K$3&gt;=PARAMETRES!$M$6),"Lent",IF(CE65&gt;PARAMETRES!$M$5,"Trop lent","/")))))))</f>
        <v>0</v>
      </c>
      <c r="CG65" s="106">
        <f>CA65</f>
        <v>0</v>
      </c>
    </row>
    <row r="66" spans="1:85" ht="5.25" customHeight="1">
      <c r="A66" s="27"/>
      <c r="B66" s="27"/>
      <c r="C66" s="27"/>
      <c r="D66" s="27"/>
      <c r="E66" s="27"/>
      <c r="F66" s="28" t="e">
        <f>LOOKUP(F65,PARAMETRES!$G$4:$G$23,PARAMETRES!$K$4:$K$23)/1000</f>
        <v>#N/A</v>
      </c>
      <c r="G66" s="29"/>
      <c r="H66" s="29"/>
      <c r="I66" s="28"/>
      <c r="J66" s="29"/>
      <c r="K66" s="30" t="s">
        <v>22</v>
      </c>
      <c r="L66" s="31"/>
      <c r="M66" s="27"/>
      <c r="N66" s="28" t="e">
        <f>LOOKUP(N65,PARAMETRES!$G$4:$G$23,PARAMETRES!$K$4:$K$23)/1000</f>
        <v>#N/A</v>
      </c>
      <c r="O66" s="29"/>
      <c r="P66" s="29"/>
      <c r="Q66" s="28"/>
      <c r="R66" s="29"/>
      <c r="S66" s="30" t="s">
        <v>22</v>
      </c>
      <c r="T66" s="31"/>
      <c r="U66" s="27"/>
      <c r="V66" s="28" t="e">
        <f>LOOKUP(V65,PARAMETRES!$G$4:$G$23,PARAMETRES!$K$4:$K$23)/1000</f>
        <v>#N/A</v>
      </c>
      <c r="W66" s="29"/>
      <c r="X66" s="29"/>
      <c r="Y66" s="28"/>
      <c r="Z66" s="29"/>
      <c r="AA66" s="30" t="s">
        <v>22</v>
      </c>
      <c r="AB66" s="31"/>
      <c r="AC66" s="27"/>
      <c r="AD66" s="28" t="e">
        <f>LOOKUP(AD65,PARAMETRES!$G$4:$G$23,PARAMETRES!$K$4:$K$23)/1000</f>
        <v>#N/A</v>
      </c>
      <c r="AE66" s="29"/>
      <c r="AF66" s="29"/>
      <c r="AG66" s="28"/>
      <c r="AH66" s="29"/>
      <c r="AI66" s="30" t="s">
        <v>22</v>
      </c>
      <c r="AJ66" s="31"/>
      <c r="AK66" s="27"/>
      <c r="AL66" s="28" t="e">
        <f>LOOKUP(AL65,PARAMETRES!$G$4:$G$23,PARAMETRES!$K$4:$K$23)/1000</f>
        <v>#N/A</v>
      </c>
      <c r="AM66" s="29"/>
      <c r="AN66" s="29"/>
      <c r="AO66" s="28"/>
      <c r="AP66" s="29"/>
      <c r="AQ66" s="30" t="s">
        <v>22</v>
      </c>
      <c r="AR66" s="31"/>
      <c r="AS66" s="27"/>
      <c r="AT66" s="28" t="e">
        <f>LOOKUP(AT65,PARAMETRES!$G$4:$G$23,PARAMETRES!$K$4:$K$23)/1000</f>
        <v>#N/A</v>
      </c>
      <c r="AU66" s="29"/>
      <c r="AV66" s="29"/>
      <c r="AW66" s="28"/>
      <c r="AX66" s="29"/>
      <c r="AY66" s="30" t="s">
        <v>22</v>
      </c>
      <c r="AZ66" s="31"/>
      <c r="BA66" s="27"/>
      <c r="BB66" s="28" t="e">
        <f>LOOKUP(BB65,PARAMETRES!$G$4:$G$23,PARAMETRES!$K$4:$K$23)/1000</f>
        <v>#N/A</v>
      </c>
      <c r="BC66" s="29"/>
      <c r="BD66" s="29"/>
      <c r="BE66" s="28"/>
      <c r="BF66" s="29"/>
      <c r="BG66" s="30" t="s">
        <v>22</v>
      </c>
      <c r="BH66" s="31"/>
      <c r="BI66" s="27"/>
      <c r="BJ66" s="28" t="e">
        <f>LOOKUP(BJ65,PARAMETRES!$G$4:$G$23,PARAMETRES!$K$4:$K$23)/1000</f>
        <v>#N/A</v>
      </c>
      <c r="BK66" s="29"/>
      <c r="BL66" s="29"/>
      <c r="BM66" s="28"/>
      <c r="BN66" s="29"/>
      <c r="BO66" s="30" t="s">
        <v>22</v>
      </c>
      <c r="BP66" s="31"/>
      <c r="BQ66" s="27"/>
      <c r="BR66" s="28" t="e">
        <f>LOOKUP(BR65,PARAMETRES!$G$4:$G$23,PARAMETRES!$K$4:$K$23)/1000</f>
        <v>#N/A</v>
      </c>
      <c r="BS66" s="29"/>
      <c r="BT66" s="29"/>
      <c r="BU66" s="28"/>
      <c r="BV66" s="29"/>
      <c r="BW66" s="30" t="s">
        <v>22</v>
      </c>
      <c r="BX66" s="31"/>
      <c r="BY66" s="27"/>
      <c r="BZ66" s="28" t="e">
        <f>LOOKUP(BZ65,PARAMETRES!$G$4:$G$23,PARAMETRES!$K$4:$K$23)/1000</f>
        <v>#N/A</v>
      </c>
      <c r="CA66" s="29"/>
      <c r="CB66" s="29"/>
      <c r="CC66" s="28"/>
      <c r="CD66" s="29"/>
      <c r="CE66" s="30" t="s">
        <v>22</v>
      </c>
      <c r="CF66" s="31"/>
      <c r="CG66" s="27"/>
    </row>
    <row r="67" spans="1:85" ht="27.75" customHeight="1">
      <c r="A67" s="103" t="s">
        <v>64</v>
      </c>
      <c r="B67" s="14">
        <v>33</v>
      </c>
      <c r="C67" s="16">
        <f>IF(B67="","",LOOKUP(B67,PARAMETRES!$A$4:$A$43,PARAMETRES!$B$4:$B$43))</f>
        <v>0</v>
      </c>
      <c r="D67" s="16">
        <f>IF(C67="","",LOOKUP(C67,PARAMETRES!$B$4:$B$43,PARAMETRES!$C$4:$C$43))</f>
        <v>0</v>
      </c>
      <c r="E67" s="17">
        <f>B67</f>
        <v>33</v>
      </c>
      <c r="F67" s="18"/>
      <c r="G67" s="19"/>
      <c r="H67" s="19"/>
      <c r="I67" s="104" t="s">
        <v>22</v>
      </c>
      <c r="J67" s="21">
        <f>IF(G67="","",H67-G67)</f>
        <v>0</v>
      </c>
      <c r="K67" s="22">
        <f>IF(H67="","",MINUTE(J67)/F68)</f>
        <v>0</v>
      </c>
      <c r="L67" s="105">
        <f>IF(K67="","",IF(I67=$CH$2,"Erreur",IF(K67&lt;PARAMETRES!$M$8,"Trop Rapide",IF(AND(K67&lt;PARAMETRES!$M$7,K67&gt;=PARAMETRES!$M$8),"Rapide",IF(AND(K67&lt;PARAMETRES!$M$6,K67&gt;=PARAMETRES!$M$7),"Correct",IF(AND(K67&lt;PARAMETRES!$M$5,$K$3&gt;=PARAMETRES!$M$6),"Lent",IF(K67&gt;PARAMETRES!$M$5,"Trop lent","/")))))))</f>
        <v>0</v>
      </c>
      <c r="M67" s="106">
        <f>G67</f>
        <v>0</v>
      </c>
      <c r="N67" s="18"/>
      <c r="O67" s="19"/>
      <c r="P67" s="19"/>
      <c r="Q67" s="104" t="s">
        <v>22</v>
      </c>
      <c r="R67" s="21">
        <f>IF(O67="","",P67-O67)</f>
        <v>0</v>
      </c>
      <c r="S67" s="22">
        <f>IF(P67="","",MINUTE(R67)/N68)</f>
        <v>0</v>
      </c>
      <c r="T67" s="107">
        <f>IF(S67="","",IF(Q67=$CH$2,"Erreur",IF(S67&lt;PARAMETRES!$M$8,"Trop Rapide",IF(AND(S67&lt;PARAMETRES!$M$7,S67&gt;=PARAMETRES!$M$8),"Rapide",IF(AND(S67&lt;PARAMETRES!$M$6,S67&gt;=PARAMETRES!$M$7),"Correct",IF(AND(S67&lt;PARAMETRES!$M$5,$K$3&gt;=PARAMETRES!$M$6),"Lent",IF(S67&gt;PARAMETRES!$M$5,"Trop lent","/")))))))</f>
        <v>0</v>
      </c>
      <c r="U67" s="106">
        <f>O67</f>
        <v>0</v>
      </c>
      <c r="V67" s="18"/>
      <c r="W67" s="19"/>
      <c r="X67" s="19"/>
      <c r="Y67" s="104" t="s">
        <v>22</v>
      </c>
      <c r="Z67" s="21">
        <f>IF(W67="","",X67-W67)</f>
        <v>0</v>
      </c>
      <c r="AA67" s="22">
        <f>IF(X67="","",MINUTE(Z67)/V68)</f>
        <v>0</v>
      </c>
      <c r="AB67" s="107">
        <f>IF(AA67="","",IF(Y67=$CH$2,"Erreur",IF(AA67&lt;PARAMETRES!$M$8,"Trop Rapide",IF(AND(AA67&lt;PARAMETRES!$M$7,AA67&gt;=PARAMETRES!$M$8),"Rapide",IF(AND(AA67&lt;PARAMETRES!$M$6,AA67&gt;=PARAMETRES!$M$7),"Correct",IF(AND(AA67&lt;PARAMETRES!$M$5,$K$3&gt;=PARAMETRES!$M$6),"Lent",IF(AA67&gt;PARAMETRES!$M$5,"Trop lent","/")))))))</f>
        <v>0</v>
      </c>
      <c r="AC67" s="106">
        <f>W67</f>
        <v>0</v>
      </c>
      <c r="AD67" s="18"/>
      <c r="AE67" s="19"/>
      <c r="AF67" s="19"/>
      <c r="AG67" s="104" t="s">
        <v>22</v>
      </c>
      <c r="AH67" s="21">
        <f>IF(AE67="","",AF67-AE67)</f>
        <v>0</v>
      </c>
      <c r="AI67" s="22">
        <f>IF(AF67="","",MINUTE(AH67)/AD68)</f>
        <v>0</v>
      </c>
      <c r="AJ67" s="107">
        <f>IF(AI67="","",IF(AG67=$CH$2,"Erreur",IF(AI67&lt;PARAMETRES!$M$8,"Trop Rapide",IF(AND(AI67&lt;PARAMETRES!$M$7,AI67&gt;=PARAMETRES!$M$8),"Rapide",IF(AND(AI67&lt;PARAMETRES!$M$6,AI67&gt;=PARAMETRES!$M$7),"Correct",IF(AND(AI67&lt;PARAMETRES!$M$5,$K$3&gt;=PARAMETRES!$M$6),"Lent",IF(AI67&gt;PARAMETRES!$M$5,"Trop lent","/")))))))</f>
        <v>0</v>
      </c>
      <c r="AK67" s="106">
        <f>AE67</f>
        <v>0</v>
      </c>
      <c r="AL67" s="18"/>
      <c r="AM67" s="19"/>
      <c r="AN67" s="19"/>
      <c r="AO67" s="104" t="s">
        <v>22</v>
      </c>
      <c r="AP67" s="21">
        <f>IF(AM67="","",AN67-AM67)</f>
        <v>0</v>
      </c>
      <c r="AQ67" s="22">
        <f>IF(AN67="","",MINUTE(AP67)/AL68)</f>
        <v>0</v>
      </c>
      <c r="AR67" s="107">
        <f>IF(AQ67="","",IF(AO67=$CH$2,"Erreur",IF(AQ67&lt;PARAMETRES!$M$8,"Trop Rapide",IF(AND(AQ67&lt;PARAMETRES!$M$7,AQ67&gt;=PARAMETRES!$M$8),"Rapide",IF(AND(AQ67&lt;PARAMETRES!$M$6,AQ67&gt;=PARAMETRES!$M$7),"Correct",IF(AND(AQ67&lt;PARAMETRES!$M$5,$K$3&gt;=PARAMETRES!$M$6),"Lent",IF(AQ67&gt;PARAMETRES!$M$5,"Trop lent","/")))))))</f>
        <v>0</v>
      </c>
      <c r="AS67" s="106">
        <f>AM67</f>
        <v>0</v>
      </c>
      <c r="AT67" s="18"/>
      <c r="AU67" s="19"/>
      <c r="AV67" s="19"/>
      <c r="AW67" s="104" t="s">
        <v>22</v>
      </c>
      <c r="AX67" s="21">
        <f>IF(AU67="","",AV67-AU67)</f>
        <v>0</v>
      </c>
      <c r="AY67" s="22">
        <f>IF(AV67="","",MINUTE(AX67)/AT68)</f>
        <v>0</v>
      </c>
      <c r="AZ67" s="107">
        <f>IF(AY67="","",IF(AW67=$CH$2,"Erreur",IF(AY67&lt;PARAMETRES!$M$8,"Trop Rapide",IF(AND(AY67&lt;PARAMETRES!$M$7,AY67&gt;=PARAMETRES!$M$8),"Rapide",IF(AND(AY67&lt;PARAMETRES!$M$6,AY67&gt;=PARAMETRES!$M$7),"Correct",IF(AND(AY67&lt;PARAMETRES!$M$5,$K$3&gt;=PARAMETRES!$M$6),"Lent",IF(AY67&gt;PARAMETRES!$M$5,"Trop lent","/")))))))</f>
        <v>0</v>
      </c>
      <c r="BA67" s="106">
        <f>AU67</f>
        <v>0</v>
      </c>
      <c r="BB67" s="18"/>
      <c r="BC67" s="19"/>
      <c r="BD67" s="19"/>
      <c r="BE67" s="104" t="s">
        <v>22</v>
      </c>
      <c r="BF67" s="21">
        <f>IF(BC67="","",BD67-BC67)</f>
        <v>0</v>
      </c>
      <c r="BG67" s="22">
        <f>IF(BD67="","",MINUTE(BF67)/BB68)</f>
        <v>0</v>
      </c>
      <c r="BH67" s="107">
        <f>IF(BG67="","",IF(BE67=$CH$2,"Erreur",IF(BG67&lt;PARAMETRES!$M$8,"Trop Rapide",IF(AND(BG67&lt;PARAMETRES!$M$7,BG67&gt;=PARAMETRES!$M$8),"Rapide",IF(AND(BG67&lt;PARAMETRES!$M$6,BG67&gt;=PARAMETRES!$M$7),"Correct",IF(AND(BG67&lt;PARAMETRES!$M$5,$K$3&gt;=PARAMETRES!$M$6),"Lent",IF(BG67&gt;PARAMETRES!$M$5,"Trop lent","/")))))))</f>
        <v>0</v>
      </c>
      <c r="BI67" s="106">
        <f>BC67</f>
        <v>0</v>
      </c>
      <c r="BJ67" s="18"/>
      <c r="BK67" s="19"/>
      <c r="BL67" s="19"/>
      <c r="BM67" s="104" t="s">
        <v>22</v>
      </c>
      <c r="BN67" s="21">
        <f>IF(BK67="","",BL67-BK67)</f>
        <v>0</v>
      </c>
      <c r="BO67" s="22">
        <f>IF(BL67="","",MINUTE(BN67)/BJ68)</f>
        <v>0</v>
      </c>
      <c r="BP67" s="107">
        <f>IF(BO67="","",IF(BM67=$BL$2,"Erreur",IF(BO67&lt;PARAMETRES!$M$8,"Trop Rapide",IF(AND(BO67&lt;PARAMETRES!$M$7,BO67&gt;=PARAMETRES!$M$8),"Rapide",IF(AND(BO67&lt;PARAMETRES!$M$6,BO67&gt;=PARAMETRES!$M$7),"Correct",IF(AND(BO67&lt;PARAMETRES!$M$5,$K$3&gt;=PARAMETRES!$M$6),"Lent",IF(BO67&gt;PARAMETRES!$M$5,"Trop lent","/")))))))</f>
        <v>0</v>
      </c>
      <c r="BQ67" s="106">
        <f>BK67</f>
        <v>0</v>
      </c>
      <c r="BR67" s="18"/>
      <c r="BS67" s="19"/>
      <c r="BT67" s="19"/>
      <c r="BU67" s="104" t="s">
        <v>22</v>
      </c>
      <c r="BV67" s="21">
        <f>IF(BS67="","",BT67-BS67)</f>
        <v>0</v>
      </c>
      <c r="BW67" s="22">
        <f>IF(BT67="","",MINUTE(BV67)/BR68)</f>
        <v>0</v>
      </c>
      <c r="BX67" s="107">
        <f>IF(BW67="","",IF(BU67=$BL$2,"Erreur",IF(BW67&lt;PARAMETRES!$M$8,"Trop Rapide",IF(AND(BW67&lt;PARAMETRES!$M$7,BW67&gt;=PARAMETRES!$M$8),"Rapide",IF(AND(BW67&lt;PARAMETRES!$M$6,BW67&gt;=PARAMETRES!$M$7),"Correct",IF(AND(BW67&lt;PARAMETRES!$M$5,$K$3&gt;=PARAMETRES!$M$6),"Lent",IF(BW67&gt;PARAMETRES!$M$5,"Trop lent","/")))))))</f>
        <v>0</v>
      </c>
      <c r="BY67" s="106">
        <f>BS67</f>
        <v>0</v>
      </c>
      <c r="BZ67" s="18"/>
      <c r="CA67" s="19"/>
      <c r="CB67" s="19"/>
      <c r="CC67" s="104" t="s">
        <v>22</v>
      </c>
      <c r="CD67" s="21">
        <f>IF(CA67="","",CB67-CA67)</f>
        <v>0</v>
      </c>
      <c r="CE67" s="22">
        <f>IF(CB67="","",MINUTE(CD67)/BZ68)</f>
        <v>0</v>
      </c>
      <c r="CF67" s="107">
        <f>IF(CE67="","",IF(CC67=$BL$2,"Erreur",IF(CE67&lt;PARAMETRES!$M$8,"Trop Rapide",IF(AND(CE67&lt;PARAMETRES!$M$7,CE67&gt;=PARAMETRES!$M$8),"Rapide",IF(AND(CE67&lt;PARAMETRES!$M$6,CE67&gt;=PARAMETRES!$M$7),"Correct",IF(AND(CE67&lt;PARAMETRES!$M$5,$K$3&gt;=PARAMETRES!$M$6),"Lent",IF(CE67&gt;PARAMETRES!$M$5,"Trop lent","/")))))))</f>
        <v>0</v>
      </c>
      <c r="CG67" s="106">
        <f>CA67</f>
        <v>0</v>
      </c>
    </row>
    <row r="68" spans="1:85" ht="5.25" customHeight="1">
      <c r="A68" s="27"/>
      <c r="B68" s="27"/>
      <c r="C68" s="27"/>
      <c r="D68" s="27"/>
      <c r="E68" s="27"/>
      <c r="F68" s="28" t="e">
        <f>LOOKUP(F67,PARAMETRES!$G$4:$G$23,PARAMETRES!$K$4:$K$23)/1000</f>
        <v>#N/A</v>
      </c>
      <c r="G68" s="29"/>
      <c r="H68" s="29"/>
      <c r="I68" s="28"/>
      <c r="J68" s="29"/>
      <c r="K68" s="30" t="s">
        <v>22</v>
      </c>
      <c r="L68" s="31"/>
      <c r="M68" s="27"/>
      <c r="N68" s="28" t="e">
        <f>LOOKUP(N67,PARAMETRES!$G$4:$G$23,PARAMETRES!$K$4:$K$23)/1000</f>
        <v>#N/A</v>
      </c>
      <c r="O68" s="29"/>
      <c r="P68" s="29"/>
      <c r="Q68" s="28"/>
      <c r="R68" s="29"/>
      <c r="S68" s="30" t="s">
        <v>22</v>
      </c>
      <c r="T68" s="31"/>
      <c r="U68" s="27"/>
      <c r="V68" s="28" t="e">
        <f>LOOKUP(V67,PARAMETRES!$G$4:$G$23,PARAMETRES!$K$4:$K$23)/1000</f>
        <v>#N/A</v>
      </c>
      <c r="W68" s="29"/>
      <c r="X68" s="29"/>
      <c r="Y68" s="28"/>
      <c r="Z68" s="29"/>
      <c r="AA68" s="30" t="s">
        <v>22</v>
      </c>
      <c r="AB68" s="31"/>
      <c r="AC68" s="27"/>
      <c r="AD68" s="28" t="e">
        <f>LOOKUP(AD67,PARAMETRES!$G$4:$G$23,PARAMETRES!$K$4:$K$23)/1000</f>
        <v>#N/A</v>
      </c>
      <c r="AE68" s="29"/>
      <c r="AF68" s="29"/>
      <c r="AG68" s="28"/>
      <c r="AH68" s="29"/>
      <c r="AI68" s="30" t="s">
        <v>22</v>
      </c>
      <c r="AJ68" s="31"/>
      <c r="AK68" s="27"/>
      <c r="AL68" s="28" t="e">
        <f>LOOKUP(AL67,PARAMETRES!$G$4:$G$23,PARAMETRES!$K$4:$K$23)/1000</f>
        <v>#N/A</v>
      </c>
      <c r="AM68" s="29"/>
      <c r="AN68" s="29"/>
      <c r="AO68" s="28"/>
      <c r="AP68" s="29"/>
      <c r="AQ68" s="30" t="s">
        <v>22</v>
      </c>
      <c r="AR68" s="31"/>
      <c r="AS68" s="27"/>
      <c r="AT68" s="28" t="e">
        <f>LOOKUP(AT67,PARAMETRES!$G$4:$G$23,PARAMETRES!$K$4:$K$23)/1000</f>
        <v>#N/A</v>
      </c>
      <c r="AU68" s="29"/>
      <c r="AV68" s="29"/>
      <c r="AW68" s="28"/>
      <c r="AX68" s="29"/>
      <c r="AY68" s="30" t="s">
        <v>22</v>
      </c>
      <c r="AZ68" s="31"/>
      <c r="BA68" s="27"/>
      <c r="BB68" s="28" t="e">
        <f>LOOKUP(BB67,PARAMETRES!$G$4:$G$23,PARAMETRES!$K$4:$K$23)/1000</f>
        <v>#N/A</v>
      </c>
      <c r="BC68" s="29"/>
      <c r="BD68" s="29"/>
      <c r="BE68" s="28"/>
      <c r="BF68" s="29"/>
      <c r="BG68" s="30" t="s">
        <v>22</v>
      </c>
      <c r="BH68" s="31"/>
      <c r="BI68" s="27"/>
      <c r="BJ68" s="28" t="e">
        <f>LOOKUP(BJ67,PARAMETRES!$G$4:$G$23,PARAMETRES!$K$4:$K$23)/1000</f>
        <v>#N/A</v>
      </c>
      <c r="BK68" s="29"/>
      <c r="BL68" s="29"/>
      <c r="BM68" s="28"/>
      <c r="BN68" s="29"/>
      <c r="BO68" s="30" t="s">
        <v>22</v>
      </c>
      <c r="BP68" s="31"/>
      <c r="BQ68" s="27"/>
      <c r="BR68" s="28" t="e">
        <f>LOOKUP(BR67,PARAMETRES!$G$4:$G$23,PARAMETRES!$K$4:$K$23)/1000</f>
        <v>#N/A</v>
      </c>
      <c r="BS68" s="29"/>
      <c r="BT68" s="29"/>
      <c r="BU68" s="28"/>
      <c r="BV68" s="29"/>
      <c r="BW68" s="30" t="s">
        <v>22</v>
      </c>
      <c r="BX68" s="31"/>
      <c r="BY68" s="27"/>
      <c r="BZ68" s="28" t="e">
        <f>LOOKUP(BZ67,PARAMETRES!$G$4:$G$23,PARAMETRES!$K$4:$K$23)/1000</f>
        <v>#N/A</v>
      </c>
      <c r="CA68" s="29"/>
      <c r="CB68" s="29"/>
      <c r="CC68" s="28"/>
      <c r="CD68" s="29"/>
      <c r="CE68" s="30" t="s">
        <v>22</v>
      </c>
      <c r="CF68" s="31"/>
      <c r="CG68" s="27"/>
    </row>
    <row r="69" spans="1:85" ht="27.75" customHeight="1">
      <c r="A69" s="103" t="s">
        <v>64</v>
      </c>
      <c r="B69" s="14">
        <v>34</v>
      </c>
      <c r="C69" s="16">
        <f>IF(B69="","",LOOKUP(B69,PARAMETRES!$A$4:$A$43,PARAMETRES!$B$4:$B$43))</f>
        <v>0</v>
      </c>
      <c r="D69" s="16">
        <f>IF(C69="","",LOOKUP(C69,PARAMETRES!$B$4:$B$43,PARAMETRES!$C$4:$C$43))</f>
        <v>0</v>
      </c>
      <c r="E69" s="17">
        <f>B69</f>
        <v>34</v>
      </c>
      <c r="F69" s="18"/>
      <c r="G69" s="19"/>
      <c r="H69" s="19"/>
      <c r="I69" s="104" t="s">
        <v>22</v>
      </c>
      <c r="J69" s="21">
        <f>IF(G69="","",H69-G69)</f>
        <v>0</v>
      </c>
      <c r="K69" s="22">
        <f>IF(H69="","",MINUTE(J69)/F70)</f>
        <v>0</v>
      </c>
      <c r="L69" s="105">
        <f>IF(K69="","",IF(I69=$CH$2,"Erreur",IF(K69&lt;PARAMETRES!$M$8,"Trop Rapide",IF(AND(K69&lt;PARAMETRES!$M$7,K69&gt;=PARAMETRES!$M$8),"Rapide",IF(AND(K69&lt;PARAMETRES!$M$6,K69&gt;=PARAMETRES!$M$7),"Correct",IF(AND(K69&lt;PARAMETRES!$M$5,$K$3&gt;=PARAMETRES!$M$6),"Lent",IF(K69&gt;PARAMETRES!$M$5,"Trop lent","/")))))))</f>
        <v>0</v>
      </c>
      <c r="M69" s="106">
        <f>G69</f>
        <v>0</v>
      </c>
      <c r="N69" s="18"/>
      <c r="O69" s="19"/>
      <c r="P69" s="19"/>
      <c r="Q69" s="104" t="s">
        <v>22</v>
      </c>
      <c r="R69" s="21">
        <f>IF(O69="","",P69-O69)</f>
        <v>0</v>
      </c>
      <c r="S69" s="22">
        <f>IF(P69="","",MINUTE(R69)/N70)</f>
        <v>0</v>
      </c>
      <c r="T69" s="107">
        <f>IF(S69="","",IF(Q69=$CH$2,"Erreur",IF(S69&lt;PARAMETRES!$M$8,"Trop Rapide",IF(AND(S69&lt;PARAMETRES!$M$7,S69&gt;=PARAMETRES!$M$8),"Rapide",IF(AND(S69&lt;PARAMETRES!$M$6,S69&gt;=PARAMETRES!$M$7),"Correct",IF(AND(S69&lt;PARAMETRES!$M$5,$K$3&gt;=PARAMETRES!$M$6),"Lent",IF(S69&gt;PARAMETRES!$M$5,"Trop lent","/")))))))</f>
        <v>0</v>
      </c>
      <c r="U69" s="106">
        <f>O69</f>
        <v>0</v>
      </c>
      <c r="V69" s="18"/>
      <c r="W69" s="19"/>
      <c r="X69" s="19"/>
      <c r="Y69" s="104" t="s">
        <v>22</v>
      </c>
      <c r="Z69" s="21">
        <f>IF(W69="","",X69-W69)</f>
        <v>0</v>
      </c>
      <c r="AA69" s="22">
        <f>IF(X69="","",MINUTE(Z69)/V70)</f>
        <v>0</v>
      </c>
      <c r="AB69" s="107">
        <f>IF(AA69="","",IF(Y69=$CH$2,"Erreur",IF(AA69&lt;PARAMETRES!$M$8,"Trop Rapide",IF(AND(AA69&lt;PARAMETRES!$M$7,AA69&gt;=PARAMETRES!$M$8),"Rapide",IF(AND(AA69&lt;PARAMETRES!$M$6,AA69&gt;=PARAMETRES!$M$7),"Correct",IF(AND(AA69&lt;PARAMETRES!$M$5,$K$3&gt;=PARAMETRES!$M$6),"Lent",IF(AA69&gt;PARAMETRES!$M$5,"Trop lent","/")))))))</f>
        <v>0</v>
      </c>
      <c r="AC69" s="106">
        <f>W69</f>
        <v>0</v>
      </c>
      <c r="AD69" s="18"/>
      <c r="AE69" s="19"/>
      <c r="AF69" s="19"/>
      <c r="AG69" s="104" t="s">
        <v>22</v>
      </c>
      <c r="AH69" s="21">
        <f>IF(AE69="","",AF69-AE69)</f>
        <v>0</v>
      </c>
      <c r="AI69" s="22">
        <f>IF(AF69="","",MINUTE(AH69)/AD70)</f>
        <v>0</v>
      </c>
      <c r="AJ69" s="107">
        <f>IF(AI69="","",IF(AG69=$CH$2,"Erreur",IF(AI69&lt;PARAMETRES!$M$8,"Trop Rapide",IF(AND(AI69&lt;PARAMETRES!$M$7,AI69&gt;=PARAMETRES!$M$8),"Rapide",IF(AND(AI69&lt;PARAMETRES!$M$6,AI69&gt;=PARAMETRES!$M$7),"Correct",IF(AND(AI69&lt;PARAMETRES!$M$5,$K$3&gt;=PARAMETRES!$M$6),"Lent",IF(AI69&gt;PARAMETRES!$M$5,"Trop lent","/")))))))</f>
        <v>0</v>
      </c>
      <c r="AK69" s="106">
        <f>AE69</f>
        <v>0</v>
      </c>
      <c r="AL69" s="18"/>
      <c r="AM69" s="19"/>
      <c r="AN69" s="19"/>
      <c r="AO69" s="104" t="s">
        <v>22</v>
      </c>
      <c r="AP69" s="21">
        <f>IF(AM69="","",AN69-AM69)</f>
        <v>0</v>
      </c>
      <c r="AQ69" s="22">
        <f>IF(AN69="","",MINUTE(AP69)/AL70)</f>
        <v>0</v>
      </c>
      <c r="AR69" s="107">
        <f>IF(AQ69="","",IF(AO69=$CH$2,"Erreur",IF(AQ69&lt;PARAMETRES!$M$8,"Trop Rapide",IF(AND(AQ69&lt;PARAMETRES!$M$7,AQ69&gt;=PARAMETRES!$M$8),"Rapide",IF(AND(AQ69&lt;PARAMETRES!$M$6,AQ69&gt;=PARAMETRES!$M$7),"Correct",IF(AND(AQ69&lt;PARAMETRES!$M$5,$K$3&gt;=PARAMETRES!$M$6),"Lent",IF(AQ69&gt;PARAMETRES!$M$5,"Trop lent","/")))))))</f>
        <v>0</v>
      </c>
      <c r="AS69" s="106">
        <f>AM69</f>
        <v>0</v>
      </c>
      <c r="AT69" s="18"/>
      <c r="AU69" s="19"/>
      <c r="AV69" s="19"/>
      <c r="AW69" s="104" t="s">
        <v>22</v>
      </c>
      <c r="AX69" s="21">
        <f>IF(AU69="","",AV69-AU69)</f>
        <v>0</v>
      </c>
      <c r="AY69" s="22">
        <f>IF(AV69="","",MINUTE(AX69)/AT70)</f>
        <v>0</v>
      </c>
      <c r="AZ69" s="107">
        <f>IF(AY69="","",IF(AW69=$CH$2,"Erreur",IF(AY69&lt;PARAMETRES!$M$8,"Trop Rapide",IF(AND(AY69&lt;PARAMETRES!$M$7,AY69&gt;=PARAMETRES!$M$8),"Rapide",IF(AND(AY69&lt;PARAMETRES!$M$6,AY69&gt;=PARAMETRES!$M$7),"Correct",IF(AND(AY69&lt;PARAMETRES!$M$5,$K$3&gt;=PARAMETRES!$M$6),"Lent",IF(AY69&gt;PARAMETRES!$M$5,"Trop lent","/")))))))</f>
        <v>0</v>
      </c>
      <c r="BA69" s="106">
        <f>AU69</f>
        <v>0</v>
      </c>
      <c r="BB69" s="18"/>
      <c r="BC69" s="19"/>
      <c r="BD69" s="19"/>
      <c r="BE69" s="104" t="s">
        <v>22</v>
      </c>
      <c r="BF69" s="21">
        <f>IF(BC69="","",BD69-BC69)</f>
        <v>0</v>
      </c>
      <c r="BG69" s="22">
        <f>IF(BD69="","",MINUTE(BF69)/BB70)</f>
        <v>0</v>
      </c>
      <c r="BH69" s="107">
        <f>IF(BG69="","",IF(BE69=$CH$2,"Erreur",IF(BG69&lt;PARAMETRES!$M$8,"Trop Rapide",IF(AND(BG69&lt;PARAMETRES!$M$7,BG69&gt;=PARAMETRES!$M$8),"Rapide",IF(AND(BG69&lt;PARAMETRES!$M$6,BG69&gt;=PARAMETRES!$M$7),"Correct",IF(AND(BG69&lt;PARAMETRES!$M$5,$K$3&gt;=PARAMETRES!$M$6),"Lent",IF(BG69&gt;PARAMETRES!$M$5,"Trop lent","/")))))))</f>
        <v>0</v>
      </c>
      <c r="BI69" s="106">
        <f>BC69</f>
        <v>0</v>
      </c>
      <c r="BJ69" s="18"/>
      <c r="BK69" s="19"/>
      <c r="BL69" s="19"/>
      <c r="BM69" s="104" t="s">
        <v>22</v>
      </c>
      <c r="BN69" s="21">
        <f>IF(BK69="","",BL69-BK69)</f>
        <v>0</v>
      </c>
      <c r="BO69" s="22">
        <f>IF(BL69="","",MINUTE(BN69)/BJ70)</f>
        <v>0</v>
      </c>
      <c r="BP69" s="107">
        <f>IF(BO69="","",IF(BM69=$BL$2,"Erreur",IF(BO69&lt;PARAMETRES!$M$8,"Trop Rapide",IF(AND(BO69&lt;PARAMETRES!$M$7,BO69&gt;=PARAMETRES!$M$8),"Rapide",IF(AND(BO69&lt;PARAMETRES!$M$6,BO69&gt;=PARAMETRES!$M$7),"Correct",IF(AND(BO69&lt;PARAMETRES!$M$5,$K$3&gt;=PARAMETRES!$M$6),"Lent",IF(BO69&gt;PARAMETRES!$M$5,"Trop lent","/")))))))</f>
        <v>0</v>
      </c>
      <c r="BQ69" s="106">
        <f>BK69</f>
        <v>0</v>
      </c>
      <c r="BR69" s="18"/>
      <c r="BS69" s="19"/>
      <c r="BT69" s="19"/>
      <c r="BU69" s="104" t="s">
        <v>22</v>
      </c>
      <c r="BV69" s="21">
        <f>IF(BS69="","",BT69-BS69)</f>
        <v>0</v>
      </c>
      <c r="BW69" s="22">
        <f>IF(BT69="","",MINUTE(BV69)/BR70)</f>
        <v>0</v>
      </c>
      <c r="BX69" s="107">
        <f>IF(BW69="","",IF(BU69=$BL$2,"Erreur",IF(BW69&lt;PARAMETRES!$M$8,"Trop Rapide",IF(AND(BW69&lt;PARAMETRES!$M$7,BW69&gt;=PARAMETRES!$M$8),"Rapide",IF(AND(BW69&lt;PARAMETRES!$M$6,BW69&gt;=PARAMETRES!$M$7),"Correct",IF(AND(BW69&lt;PARAMETRES!$M$5,$K$3&gt;=PARAMETRES!$M$6),"Lent",IF(BW69&gt;PARAMETRES!$M$5,"Trop lent","/")))))))</f>
        <v>0</v>
      </c>
      <c r="BY69" s="106">
        <f>BS69</f>
        <v>0</v>
      </c>
      <c r="BZ69" s="18"/>
      <c r="CA69" s="19"/>
      <c r="CB69" s="19"/>
      <c r="CC69" s="104" t="s">
        <v>22</v>
      </c>
      <c r="CD69" s="21">
        <f>IF(CA69="","",CB69-CA69)</f>
        <v>0</v>
      </c>
      <c r="CE69" s="22">
        <f>IF(CB69="","",MINUTE(CD69)/BZ70)</f>
        <v>0</v>
      </c>
      <c r="CF69" s="107">
        <f>IF(CE69="","",IF(CC69=$BL$2,"Erreur",IF(CE69&lt;PARAMETRES!$M$8,"Trop Rapide",IF(AND(CE69&lt;PARAMETRES!$M$7,CE69&gt;=PARAMETRES!$M$8),"Rapide",IF(AND(CE69&lt;PARAMETRES!$M$6,CE69&gt;=PARAMETRES!$M$7),"Correct",IF(AND(CE69&lt;PARAMETRES!$M$5,$K$3&gt;=PARAMETRES!$M$6),"Lent",IF(CE69&gt;PARAMETRES!$M$5,"Trop lent","/")))))))</f>
        <v>0</v>
      </c>
      <c r="CG69" s="106">
        <f>CA69</f>
        <v>0</v>
      </c>
    </row>
    <row r="70" spans="1:85" ht="5.25" customHeight="1">
      <c r="A70" s="27"/>
      <c r="B70" s="27"/>
      <c r="C70" s="27"/>
      <c r="D70" s="27"/>
      <c r="E70" s="27"/>
      <c r="F70" s="28" t="e">
        <f>LOOKUP(F69,PARAMETRES!$G$4:$G$23,PARAMETRES!$K$4:$K$23)/1000</f>
        <v>#N/A</v>
      </c>
      <c r="G70" s="29"/>
      <c r="H70" s="29"/>
      <c r="I70" s="28"/>
      <c r="J70" s="29"/>
      <c r="K70" s="30" t="s">
        <v>22</v>
      </c>
      <c r="L70" s="31"/>
      <c r="M70" s="27"/>
      <c r="N70" s="28" t="e">
        <f>LOOKUP(N69,PARAMETRES!$G$4:$G$23,PARAMETRES!$K$4:$K$23)/1000</f>
        <v>#N/A</v>
      </c>
      <c r="O70" s="29"/>
      <c r="P70" s="29"/>
      <c r="Q70" s="28"/>
      <c r="R70" s="29"/>
      <c r="S70" s="30" t="s">
        <v>22</v>
      </c>
      <c r="T70" s="31"/>
      <c r="U70" s="27"/>
      <c r="V70" s="28" t="e">
        <f>LOOKUP(V69,PARAMETRES!$G$4:$G$23,PARAMETRES!$K$4:$K$23)/1000</f>
        <v>#N/A</v>
      </c>
      <c r="W70" s="29"/>
      <c r="X70" s="29"/>
      <c r="Y70" s="28"/>
      <c r="Z70" s="29"/>
      <c r="AA70" s="30" t="s">
        <v>22</v>
      </c>
      <c r="AB70" s="31"/>
      <c r="AC70" s="27"/>
      <c r="AD70" s="28" t="e">
        <f>LOOKUP(AD69,PARAMETRES!$G$4:$G$23,PARAMETRES!$K$4:$K$23)/1000</f>
        <v>#N/A</v>
      </c>
      <c r="AE70" s="29"/>
      <c r="AF70" s="29"/>
      <c r="AG70" s="28"/>
      <c r="AH70" s="29"/>
      <c r="AI70" s="30" t="s">
        <v>22</v>
      </c>
      <c r="AJ70" s="31"/>
      <c r="AK70" s="27"/>
      <c r="AL70" s="28" t="e">
        <f>LOOKUP(AL69,PARAMETRES!$G$4:$G$23,PARAMETRES!$K$4:$K$23)/1000</f>
        <v>#N/A</v>
      </c>
      <c r="AM70" s="29"/>
      <c r="AN70" s="29"/>
      <c r="AO70" s="28"/>
      <c r="AP70" s="29"/>
      <c r="AQ70" s="30" t="s">
        <v>22</v>
      </c>
      <c r="AR70" s="31"/>
      <c r="AS70" s="27"/>
      <c r="AT70" s="28" t="e">
        <f>LOOKUP(AT69,PARAMETRES!$G$4:$G$23,PARAMETRES!$K$4:$K$23)/1000</f>
        <v>#N/A</v>
      </c>
      <c r="AU70" s="29"/>
      <c r="AV70" s="29"/>
      <c r="AW70" s="28"/>
      <c r="AX70" s="29"/>
      <c r="AY70" s="30" t="s">
        <v>22</v>
      </c>
      <c r="AZ70" s="31"/>
      <c r="BA70" s="27"/>
      <c r="BB70" s="28" t="e">
        <f>LOOKUP(BB69,PARAMETRES!$G$4:$G$23,PARAMETRES!$K$4:$K$23)/1000</f>
        <v>#N/A</v>
      </c>
      <c r="BC70" s="29"/>
      <c r="BD70" s="29"/>
      <c r="BE70" s="28"/>
      <c r="BF70" s="29"/>
      <c r="BG70" s="30" t="s">
        <v>22</v>
      </c>
      <c r="BH70" s="31"/>
      <c r="BI70" s="27"/>
      <c r="BJ70" s="28" t="e">
        <f>LOOKUP(BJ69,PARAMETRES!$G$4:$G$23,PARAMETRES!$K$4:$K$23)/1000</f>
        <v>#N/A</v>
      </c>
      <c r="BK70" s="29"/>
      <c r="BL70" s="29"/>
      <c r="BM70" s="28"/>
      <c r="BN70" s="29"/>
      <c r="BO70" s="30" t="s">
        <v>22</v>
      </c>
      <c r="BP70" s="31"/>
      <c r="BQ70" s="27"/>
      <c r="BR70" s="28" t="e">
        <f>LOOKUP(BR69,PARAMETRES!$G$4:$G$23,PARAMETRES!$K$4:$K$23)/1000</f>
        <v>#N/A</v>
      </c>
      <c r="BS70" s="29"/>
      <c r="BT70" s="29"/>
      <c r="BU70" s="28"/>
      <c r="BV70" s="29"/>
      <c r="BW70" s="30" t="s">
        <v>22</v>
      </c>
      <c r="BX70" s="31"/>
      <c r="BY70" s="27"/>
      <c r="BZ70" s="28" t="e">
        <f>LOOKUP(BZ69,PARAMETRES!$G$4:$G$23,PARAMETRES!$K$4:$K$23)/1000</f>
        <v>#N/A</v>
      </c>
      <c r="CA70" s="29"/>
      <c r="CB70" s="29"/>
      <c r="CC70" s="28"/>
      <c r="CD70" s="29"/>
      <c r="CE70" s="30" t="s">
        <v>22</v>
      </c>
      <c r="CF70" s="31"/>
      <c r="CG70" s="27"/>
    </row>
    <row r="71" spans="1:85" ht="27.75" customHeight="1">
      <c r="A71" s="103" t="s">
        <v>64</v>
      </c>
      <c r="B71" s="14">
        <v>35</v>
      </c>
      <c r="C71" s="16">
        <f>IF(B71="","",LOOKUP(B71,PARAMETRES!$A$4:$A$43,PARAMETRES!$B$4:$B$43))</f>
        <v>0</v>
      </c>
      <c r="D71" s="16">
        <f>IF(C71="","",LOOKUP(C71,PARAMETRES!$B$4:$B$43,PARAMETRES!$C$4:$C$43))</f>
        <v>0</v>
      </c>
      <c r="E71" s="17">
        <f>B71</f>
        <v>35</v>
      </c>
      <c r="F71" s="18"/>
      <c r="G71" s="19"/>
      <c r="H71" s="19"/>
      <c r="I71" s="104" t="s">
        <v>22</v>
      </c>
      <c r="J71" s="21">
        <f>IF(G71="","",H71-G71)</f>
        <v>0</v>
      </c>
      <c r="K71" s="22">
        <f>IF(H71="","",MINUTE(J71)/F72)</f>
        <v>0</v>
      </c>
      <c r="L71" s="105">
        <f>IF(K71="","",IF(I71=$CH$2,"Erreur",IF(K71&lt;PARAMETRES!$M$8,"Trop Rapide",IF(AND(K71&lt;PARAMETRES!$M$7,K71&gt;=PARAMETRES!$M$8),"Rapide",IF(AND(K71&lt;PARAMETRES!$M$6,K71&gt;=PARAMETRES!$M$7),"Correct",IF(AND(K71&lt;PARAMETRES!$M$5,$K$3&gt;=PARAMETRES!$M$6),"Lent",IF(K71&gt;PARAMETRES!$M$5,"Trop lent","/")))))))</f>
        <v>0</v>
      </c>
      <c r="M71" s="106">
        <f>G71</f>
        <v>0</v>
      </c>
      <c r="N71" s="18"/>
      <c r="O71" s="19"/>
      <c r="P71" s="19"/>
      <c r="Q71" s="104" t="s">
        <v>22</v>
      </c>
      <c r="R71" s="21">
        <f>IF(O71="","",P71-O71)</f>
        <v>0</v>
      </c>
      <c r="S71" s="22">
        <f>IF(P71="","",MINUTE(R71)/N72)</f>
        <v>0</v>
      </c>
      <c r="T71" s="107">
        <f>IF(S71="","",IF(Q71=$CH$2,"Erreur",IF(S71&lt;PARAMETRES!$M$8,"Trop Rapide",IF(AND(S71&lt;PARAMETRES!$M$7,S71&gt;=PARAMETRES!$M$8),"Rapide",IF(AND(S71&lt;PARAMETRES!$M$6,S71&gt;=PARAMETRES!$M$7),"Correct",IF(AND(S71&lt;PARAMETRES!$M$5,$K$3&gt;=PARAMETRES!$M$6),"Lent",IF(S71&gt;PARAMETRES!$M$5,"Trop lent","/")))))))</f>
        <v>0</v>
      </c>
      <c r="U71" s="106">
        <f>O71</f>
        <v>0</v>
      </c>
      <c r="V71" s="18"/>
      <c r="W71" s="19"/>
      <c r="X71" s="19"/>
      <c r="Y71" s="104" t="s">
        <v>22</v>
      </c>
      <c r="Z71" s="21">
        <f>IF(W71="","",X71-W71)</f>
        <v>0</v>
      </c>
      <c r="AA71" s="22">
        <f>IF(X71="","",MINUTE(Z71)/V72)</f>
        <v>0</v>
      </c>
      <c r="AB71" s="107">
        <f>IF(AA71="","",IF(Y71=$CH$2,"Erreur",IF(AA71&lt;PARAMETRES!$M$8,"Trop Rapide",IF(AND(AA71&lt;PARAMETRES!$M$7,AA71&gt;=PARAMETRES!$M$8),"Rapide",IF(AND(AA71&lt;PARAMETRES!$M$6,AA71&gt;=PARAMETRES!$M$7),"Correct",IF(AND(AA71&lt;PARAMETRES!$M$5,$K$3&gt;=PARAMETRES!$M$6),"Lent",IF(AA71&gt;PARAMETRES!$M$5,"Trop lent","/")))))))</f>
        <v>0</v>
      </c>
      <c r="AC71" s="106">
        <f>W71</f>
        <v>0</v>
      </c>
      <c r="AD71" s="18"/>
      <c r="AE71" s="19"/>
      <c r="AF71" s="19"/>
      <c r="AG71" s="104" t="s">
        <v>22</v>
      </c>
      <c r="AH71" s="21">
        <f>IF(AE71="","",AF71-AE71)</f>
        <v>0</v>
      </c>
      <c r="AI71" s="22">
        <f>IF(AF71="","",MINUTE(AH71)/AD72)</f>
        <v>0</v>
      </c>
      <c r="AJ71" s="107">
        <f>IF(AI71="","",IF(AG71=$CH$2,"Erreur",IF(AI71&lt;PARAMETRES!$M$8,"Trop Rapide",IF(AND(AI71&lt;PARAMETRES!$M$7,AI71&gt;=PARAMETRES!$M$8),"Rapide",IF(AND(AI71&lt;PARAMETRES!$M$6,AI71&gt;=PARAMETRES!$M$7),"Correct",IF(AND(AI71&lt;PARAMETRES!$M$5,$K$3&gt;=PARAMETRES!$M$6),"Lent",IF(AI71&gt;PARAMETRES!$M$5,"Trop lent","/")))))))</f>
        <v>0</v>
      </c>
      <c r="AK71" s="106">
        <f>AE71</f>
        <v>0</v>
      </c>
      <c r="AL71" s="18"/>
      <c r="AM71" s="19"/>
      <c r="AN71" s="19"/>
      <c r="AO71" s="104" t="s">
        <v>22</v>
      </c>
      <c r="AP71" s="21">
        <f>IF(AM71="","",AN71-AM71)</f>
        <v>0</v>
      </c>
      <c r="AQ71" s="22">
        <f>IF(AN71="","",MINUTE(AP71)/AL72)</f>
        <v>0</v>
      </c>
      <c r="AR71" s="107">
        <f>IF(AQ71="","",IF(AO71=$CH$2,"Erreur",IF(AQ71&lt;PARAMETRES!$M$8,"Trop Rapide",IF(AND(AQ71&lt;PARAMETRES!$M$7,AQ71&gt;=PARAMETRES!$M$8),"Rapide",IF(AND(AQ71&lt;PARAMETRES!$M$6,AQ71&gt;=PARAMETRES!$M$7),"Correct",IF(AND(AQ71&lt;PARAMETRES!$M$5,$K$3&gt;=PARAMETRES!$M$6),"Lent",IF(AQ71&gt;PARAMETRES!$M$5,"Trop lent","/")))))))</f>
        <v>0</v>
      </c>
      <c r="AS71" s="106">
        <f>AM71</f>
        <v>0</v>
      </c>
      <c r="AT71" s="18"/>
      <c r="AU71" s="19"/>
      <c r="AV71" s="19"/>
      <c r="AW71" s="104" t="s">
        <v>22</v>
      </c>
      <c r="AX71" s="21">
        <f>IF(AU71="","",AV71-AU71)</f>
        <v>0</v>
      </c>
      <c r="AY71" s="22">
        <f>IF(AV71="","",MINUTE(AX71)/AT72)</f>
        <v>0</v>
      </c>
      <c r="AZ71" s="107">
        <f>IF(AY71="","",IF(AW71=$CH$2,"Erreur",IF(AY71&lt;PARAMETRES!$M$8,"Trop Rapide",IF(AND(AY71&lt;PARAMETRES!$M$7,AY71&gt;=PARAMETRES!$M$8),"Rapide",IF(AND(AY71&lt;PARAMETRES!$M$6,AY71&gt;=PARAMETRES!$M$7),"Correct",IF(AND(AY71&lt;PARAMETRES!$M$5,$K$3&gt;=PARAMETRES!$M$6),"Lent",IF(AY71&gt;PARAMETRES!$M$5,"Trop lent","/")))))))</f>
        <v>0</v>
      </c>
      <c r="BA71" s="106">
        <f>AU71</f>
        <v>0</v>
      </c>
      <c r="BB71" s="18"/>
      <c r="BC71" s="19"/>
      <c r="BD71" s="19"/>
      <c r="BE71" s="104" t="s">
        <v>22</v>
      </c>
      <c r="BF71" s="21">
        <f>IF(BC71="","",BD71-BC71)</f>
        <v>0</v>
      </c>
      <c r="BG71" s="22">
        <f>IF(BD71="","",MINUTE(BF71)/BB72)</f>
        <v>0</v>
      </c>
      <c r="BH71" s="107">
        <f>IF(BG71="","",IF(BE71=$CH$2,"Erreur",IF(BG71&lt;PARAMETRES!$M$8,"Trop Rapide",IF(AND(BG71&lt;PARAMETRES!$M$7,BG71&gt;=PARAMETRES!$M$8),"Rapide",IF(AND(BG71&lt;PARAMETRES!$M$6,BG71&gt;=PARAMETRES!$M$7),"Correct",IF(AND(BG71&lt;PARAMETRES!$M$5,$K$3&gt;=PARAMETRES!$M$6),"Lent",IF(BG71&gt;PARAMETRES!$M$5,"Trop lent","/")))))))</f>
        <v>0</v>
      </c>
      <c r="BI71" s="106">
        <f>BC71</f>
        <v>0</v>
      </c>
      <c r="BJ71" s="18"/>
      <c r="BK71" s="19"/>
      <c r="BL71" s="19"/>
      <c r="BM71" s="104" t="s">
        <v>22</v>
      </c>
      <c r="BN71" s="21">
        <f>IF(BK71="","",BL71-BK71)</f>
        <v>0</v>
      </c>
      <c r="BO71" s="22">
        <f>IF(BL71="","",MINUTE(BN71)/BJ72)</f>
        <v>0</v>
      </c>
      <c r="BP71" s="107">
        <f>IF(BO71="","",IF(BM71=$BL$2,"Erreur",IF(BO71&lt;PARAMETRES!$M$8,"Trop Rapide",IF(AND(BO71&lt;PARAMETRES!$M$7,BO71&gt;=PARAMETRES!$M$8),"Rapide",IF(AND(BO71&lt;PARAMETRES!$M$6,BO71&gt;=PARAMETRES!$M$7),"Correct",IF(AND(BO71&lt;PARAMETRES!$M$5,$K$3&gt;=PARAMETRES!$M$6),"Lent",IF(BO71&gt;PARAMETRES!$M$5,"Trop lent","/")))))))</f>
        <v>0</v>
      </c>
      <c r="BQ71" s="106">
        <f>BK71</f>
        <v>0</v>
      </c>
      <c r="BR71" s="18"/>
      <c r="BS71" s="19"/>
      <c r="BT71" s="19"/>
      <c r="BU71" s="104" t="s">
        <v>22</v>
      </c>
      <c r="BV71" s="21">
        <f>IF(BS71="","",BT71-BS71)</f>
        <v>0</v>
      </c>
      <c r="BW71" s="22">
        <f>IF(BT71="","",MINUTE(BV71)/BR72)</f>
        <v>0</v>
      </c>
      <c r="BX71" s="107">
        <f>IF(BW71="","",IF(BU71=$BL$2,"Erreur",IF(BW71&lt;PARAMETRES!$M$8,"Trop Rapide",IF(AND(BW71&lt;PARAMETRES!$M$7,BW71&gt;=PARAMETRES!$M$8),"Rapide",IF(AND(BW71&lt;PARAMETRES!$M$6,BW71&gt;=PARAMETRES!$M$7),"Correct",IF(AND(BW71&lt;PARAMETRES!$M$5,$K$3&gt;=PARAMETRES!$M$6),"Lent",IF(BW71&gt;PARAMETRES!$M$5,"Trop lent","/")))))))</f>
        <v>0</v>
      </c>
      <c r="BY71" s="106">
        <f>BS71</f>
        <v>0</v>
      </c>
      <c r="BZ71" s="18"/>
      <c r="CA71" s="19"/>
      <c r="CB71" s="19"/>
      <c r="CC71" s="104" t="s">
        <v>22</v>
      </c>
      <c r="CD71" s="21">
        <f>IF(CA71="","",CB71-CA71)</f>
        <v>0</v>
      </c>
      <c r="CE71" s="22">
        <f>IF(CB71="","",MINUTE(CD71)/BZ72)</f>
        <v>0</v>
      </c>
      <c r="CF71" s="107">
        <f>IF(CE71="","",IF(CC71=$BL$2,"Erreur",IF(CE71&lt;PARAMETRES!$M$8,"Trop Rapide",IF(AND(CE71&lt;PARAMETRES!$M$7,CE71&gt;=PARAMETRES!$M$8),"Rapide",IF(AND(CE71&lt;PARAMETRES!$M$6,CE71&gt;=PARAMETRES!$M$7),"Correct",IF(AND(CE71&lt;PARAMETRES!$M$5,$K$3&gt;=PARAMETRES!$M$6),"Lent",IF(CE71&gt;PARAMETRES!$M$5,"Trop lent","/")))))))</f>
        <v>0</v>
      </c>
      <c r="CG71" s="106">
        <f>CA71</f>
        <v>0</v>
      </c>
    </row>
    <row r="72" spans="1:85" ht="5.25" customHeight="1">
      <c r="A72" s="27"/>
      <c r="B72" s="27"/>
      <c r="C72" s="27"/>
      <c r="D72" s="27"/>
      <c r="E72" s="27"/>
      <c r="F72" s="28" t="e">
        <f>LOOKUP(F71,PARAMETRES!$G$4:$G$23,PARAMETRES!$K$4:$K$23)/1000</f>
        <v>#N/A</v>
      </c>
      <c r="G72" s="29"/>
      <c r="H72" s="29"/>
      <c r="I72" s="28"/>
      <c r="J72" s="29"/>
      <c r="K72" s="30" t="s">
        <v>22</v>
      </c>
      <c r="L72" s="31"/>
      <c r="M72" s="27"/>
      <c r="N72" s="28" t="e">
        <f>LOOKUP(N71,PARAMETRES!$G$4:$G$23,PARAMETRES!$K$4:$K$23)/1000</f>
        <v>#N/A</v>
      </c>
      <c r="O72" s="29"/>
      <c r="P72" s="29"/>
      <c r="Q72" s="28"/>
      <c r="R72" s="29"/>
      <c r="S72" s="30" t="s">
        <v>22</v>
      </c>
      <c r="T72" s="31"/>
      <c r="U72" s="27"/>
      <c r="V72" s="28" t="e">
        <f>LOOKUP(V71,PARAMETRES!$G$4:$G$23,PARAMETRES!$K$4:$K$23)/1000</f>
        <v>#N/A</v>
      </c>
      <c r="W72" s="29"/>
      <c r="X72" s="29"/>
      <c r="Y72" s="28"/>
      <c r="Z72" s="29"/>
      <c r="AA72" s="30" t="s">
        <v>22</v>
      </c>
      <c r="AB72" s="31"/>
      <c r="AC72" s="27"/>
      <c r="AD72" s="28" t="e">
        <f>LOOKUP(AD71,PARAMETRES!$G$4:$G$23,PARAMETRES!$K$4:$K$23)/1000</f>
        <v>#N/A</v>
      </c>
      <c r="AE72" s="29"/>
      <c r="AF72" s="29"/>
      <c r="AG72" s="28"/>
      <c r="AH72" s="29"/>
      <c r="AI72" s="30" t="s">
        <v>22</v>
      </c>
      <c r="AJ72" s="31"/>
      <c r="AK72" s="27"/>
      <c r="AL72" s="28" t="e">
        <f>LOOKUP(AL71,PARAMETRES!$G$4:$G$23,PARAMETRES!$K$4:$K$23)/1000</f>
        <v>#N/A</v>
      </c>
      <c r="AM72" s="29"/>
      <c r="AN72" s="29"/>
      <c r="AO72" s="28"/>
      <c r="AP72" s="29"/>
      <c r="AQ72" s="30" t="s">
        <v>22</v>
      </c>
      <c r="AR72" s="31"/>
      <c r="AS72" s="27"/>
      <c r="AT72" s="28" t="e">
        <f>LOOKUP(AT71,PARAMETRES!$G$4:$G$23,PARAMETRES!$K$4:$K$23)/1000</f>
        <v>#N/A</v>
      </c>
      <c r="AU72" s="29"/>
      <c r="AV72" s="29"/>
      <c r="AW72" s="28"/>
      <c r="AX72" s="29"/>
      <c r="AY72" s="30" t="s">
        <v>22</v>
      </c>
      <c r="AZ72" s="31"/>
      <c r="BA72" s="27"/>
      <c r="BB72" s="28" t="e">
        <f>LOOKUP(BB71,PARAMETRES!$G$4:$G$23,PARAMETRES!$K$4:$K$23)/1000</f>
        <v>#N/A</v>
      </c>
      <c r="BC72" s="29"/>
      <c r="BD72" s="29"/>
      <c r="BE72" s="28"/>
      <c r="BF72" s="29"/>
      <c r="BG72" s="30" t="s">
        <v>22</v>
      </c>
      <c r="BH72" s="31"/>
      <c r="BI72" s="27"/>
      <c r="BJ72" s="28" t="e">
        <f>LOOKUP(BJ71,PARAMETRES!$G$4:$G$23,PARAMETRES!$K$4:$K$23)/1000</f>
        <v>#N/A</v>
      </c>
      <c r="BK72" s="29"/>
      <c r="BL72" s="29"/>
      <c r="BM72" s="28"/>
      <c r="BN72" s="29"/>
      <c r="BO72" s="30" t="s">
        <v>22</v>
      </c>
      <c r="BP72" s="31"/>
      <c r="BQ72" s="27"/>
      <c r="BR72" s="28" t="e">
        <f>LOOKUP(BR71,PARAMETRES!$G$4:$G$23,PARAMETRES!$K$4:$K$23)/1000</f>
        <v>#N/A</v>
      </c>
      <c r="BS72" s="29"/>
      <c r="BT72" s="29"/>
      <c r="BU72" s="28"/>
      <c r="BV72" s="29"/>
      <c r="BW72" s="30" t="s">
        <v>22</v>
      </c>
      <c r="BX72" s="31"/>
      <c r="BY72" s="27"/>
      <c r="BZ72" s="28" t="e">
        <f>LOOKUP(BZ71,PARAMETRES!$G$4:$G$23,PARAMETRES!$K$4:$K$23)/1000</f>
        <v>#N/A</v>
      </c>
      <c r="CA72" s="29"/>
      <c r="CB72" s="29"/>
      <c r="CC72" s="28"/>
      <c r="CD72" s="29"/>
      <c r="CE72" s="30" t="s">
        <v>22</v>
      </c>
      <c r="CF72" s="31"/>
      <c r="CG72" s="27"/>
    </row>
    <row r="73" spans="1:85" ht="27.75" customHeight="1">
      <c r="A73" s="103" t="s">
        <v>64</v>
      </c>
      <c r="B73" s="14">
        <v>36</v>
      </c>
      <c r="C73" s="16">
        <f>IF(B73="","",LOOKUP(B73,PARAMETRES!$A$4:$A$43,PARAMETRES!$B$4:$B$43))</f>
        <v>0</v>
      </c>
      <c r="D73" s="16">
        <f>IF(C73="","",LOOKUP(C73,PARAMETRES!$B$4:$B$43,PARAMETRES!$C$4:$C$43))</f>
        <v>0</v>
      </c>
      <c r="E73" s="17">
        <f>B73</f>
        <v>36</v>
      </c>
      <c r="F73" s="18"/>
      <c r="G73" s="19"/>
      <c r="H73" s="19"/>
      <c r="I73" s="104" t="s">
        <v>22</v>
      </c>
      <c r="J73" s="21">
        <f>IF(G73="","",H73-G73)</f>
        <v>0</v>
      </c>
      <c r="K73" s="22">
        <f>IF(H73="","",MINUTE(J73)/F74)</f>
        <v>0</v>
      </c>
      <c r="L73" s="105">
        <f>IF(K73="","",IF(I73=$CH$2,"Erreur",IF(K73&lt;PARAMETRES!$M$8,"Trop Rapide",IF(AND(K73&lt;PARAMETRES!$M$7,K73&gt;=PARAMETRES!$M$8),"Rapide",IF(AND(K73&lt;PARAMETRES!$M$6,K73&gt;=PARAMETRES!$M$7),"Correct",IF(AND(K73&lt;PARAMETRES!$M$5,$K$3&gt;=PARAMETRES!$M$6),"Lent",IF(K73&gt;PARAMETRES!$M$5,"Trop lent","/")))))))</f>
        <v>0</v>
      </c>
      <c r="M73" s="106">
        <f>G73</f>
        <v>0</v>
      </c>
      <c r="N73" s="18"/>
      <c r="O73" s="19"/>
      <c r="P73" s="19"/>
      <c r="Q73" s="104" t="s">
        <v>22</v>
      </c>
      <c r="R73" s="21">
        <f>IF(O73="","",P73-O73)</f>
        <v>0</v>
      </c>
      <c r="S73" s="22">
        <f>IF(P73="","",MINUTE(R73)/N74)</f>
        <v>0</v>
      </c>
      <c r="T73" s="107">
        <f>IF(S73="","",IF(Q73=$CH$2,"Erreur",IF(S73&lt;PARAMETRES!$M$8,"Trop Rapide",IF(AND(S73&lt;PARAMETRES!$M$7,S73&gt;=PARAMETRES!$M$8),"Rapide",IF(AND(S73&lt;PARAMETRES!$M$6,S73&gt;=PARAMETRES!$M$7),"Correct",IF(AND(S73&lt;PARAMETRES!$M$5,$K$3&gt;=PARAMETRES!$M$6),"Lent",IF(S73&gt;PARAMETRES!$M$5,"Trop lent","/")))))))</f>
        <v>0</v>
      </c>
      <c r="U73" s="106">
        <f>O73</f>
        <v>0</v>
      </c>
      <c r="V73" s="18"/>
      <c r="W73" s="19"/>
      <c r="X73" s="19"/>
      <c r="Y73" s="104" t="s">
        <v>22</v>
      </c>
      <c r="Z73" s="21">
        <f>IF(W73="","",X73-W73)</f>
        <v>0</v>
      </c>
      <c r="AA73" s="22">
        <f>IF(X73="","",MINUTE(Z73)/V74)</f>
        <v>0</v>
      </c>
      <c r="AB73" s="107">
        <f>IF(AA73="","",IF(Y73=$CH$2,"Erreur",IF(AA73&lt;PARAMETRES!$M$8,"Trop Rapide",IF(AND(AA73&lt;PARAMETRES!$M$7,AA73&gt;=PARAMETRES!$M$8),"Rapide",IF(AND(AA73&lt;PARAMETRES!$M$6,AA73&gt;=PARAMETRES!$M$7),"Correct",IF(AND(AA73&lt;PARAMETRES!$M$5,$K$3&gt;=PARAMETRES!$M$6),"Lent",IF(AA73&gt;PARAMETRES!$M$5,"Trop lent","/")))))))</f>
        <v>0</v>
      </c>
      <c r="AC73" s="106">
        <f>W73</f>
        <v>0</v>
      </c>
      <c r="AD73" s="18"/>
      <c r="AE73" s="19"/>
      <c r="AF73" s="19"/>
      <c r="AG73" s="104" t="s">
        <v>22</v>
      </c>
      <c r="AH73" s="21">
        <f>IF(AE73="","",AF73-AE73)</f>
        <v>0</v>
      </c>
      <c r="AI73" s="22">
        <f>IF(AF73="","",MINUTE(AH73)/AD74)</f>
        <v>0</v>
      </c>
      <c r="AJ73" s="107">
        <f>IF(AI73="","",IF(AG73=$CH$2,"Erreur",IF(AI73&lt;PARAMETRES!$M$8,"Trop Rapide",IF(AND(AI73&lt;PARAMETRES!$M$7,AI73&gt;=PARAMETRES!$M$8),"Rapide",IF(AND(AI73&lt;PARAMETRES!$M$6,AI73&gt;=PARAMETRES!$M$7),"Correct",IF(AND(AI73&lt;PARAMETRES!$M$5,$K$3&gt;=PARAMETRES!$M$6),"Lent",IF(AI73&gt;PARAMETRES!$M$5,"Trop lent","/")))))))</f>
        <v>0</v>
      </c>
      <c r="AK73" s="106">
        <f>AE73</f>
        <v>0</v>
      </c>
      <c r="AL73" s="18"/>
      <c r="AM73" s="19"/>
      <c r="AN73" s="19"/>
      <c r="AO73" s="104" t="s">
        <v>22</v>
      </c>
      <c r="AP73" s="21">
        <f>IF(AM73="","",AN73-AM73)</f>
        <v>0</v>
      </c>
      <c r="AQ73" s="22">
        <f>IF(AN73="","",MINUTE(AP73)/AL74)</f>
        <v>0</v>
      </c>
      <c r="AR73" s="107">
        <f>IF(AQ73="","",IF(AO73=$CH$2,"Erreur",IF(AQ73&lt;PARAMETRES!$M$8,"Trop Rapide",IF(AND(AQ73&lt;PARAMETRES!$M$7,AQ73&gt;=PARAMETRES!$M$8),"Rapide",IF(AND(AQ73&lt;PARAMETRES!$M$6,AQ73&gt;=PARAMETRES!$M$7),"Correct",IF(AND(AQ73&lt;PARAMETRES!$M$5,$K$3&gt;=PARAMETRES!$M$6),"Lent",IF(AQ73&gt;PARAMETRES!$M$5,"Trop lent","/")))))))</f>
        <v>0</v>
      </c>
      <c r="AS73" s="106">
        <f>AM73</f>
        <v>0</v>
      </c>
      <c r="AT73" s="18"/>
      <c r="AU73" s="19"/>
      <c r="AV73" s="19"/>
      <c r="AW73" s="104" t="s">
        <v>22</v>
      </c>
      <c r="AX73" s="21">
        <f>IF(AU73="","",AV73-AU73)</f>
        <v>0</v>
      </c>
      <c r="AY73" s="22">
        <f>IF(AV73="","",MINUTE(AX73)/AT74)</f>
        <v>0</v>
      </c>
      <c r="AZ73" s="107">
        <f>IF(AY73="","",IF(AW73=$CH$2,"Erreur",IF(AY73&lt;PARAMETRES!$M$8,"Trop Rapide",IF(AND(AY73&lt;PARAMETRES!$M$7,AY73&gt;=PARAMETRES!$M$8),"Rapide",IF(AND(AY73&lt;PARAMETRES!$M$6,AY73&gt;=PARAMETRES!$M$7),"Correct",IF(AND(AY73&lt;PARAMETRES!$M$5,$K$3&gt;=PARAMETRES!$M$6),"Lent",IF(AY73&gt;PARAMETRES!$M$5,"Trop lent","/")))))))</f>
        <v>0</v>
      </c>
      <c r="BA73" s="106">
        <f>AU73</f>
        <v>0</v>
      </c>
      <c r="BB73" s="18"/>
      <c r="BC73" s="19"/>
      <c r="BD73" s="19"/>
      <c r="BE73" s="104" t="s">
        <v>22</v>
      </c>
      <c r="BF73" s="21">
        <f>IF(BC73="","",BD73-BC73)</f>
        <v>0</v>
      </c>
      <c r="BG73" s="22">
        <f>IF(BD73="","",MINUTE(BF73)/BB74)</f>
        <v>0</v>
      </c>
      <c r="BH73" s="107">
        <f>IF(BG73="","",IF(BE73=$CH$2,"Erreur",IF(BG73&lt;PARAMETRES!$M$8,"Trop Rapide",IF(AND(BG73&lt;PARAMETRES!$M$7,BG73&gt;=PARAMETRES!$M$8),"Rapide",IF(AND(BG73&lt;PARAMETRES!$M$6,BG73&gt;=PARAMETRES!$M$7),"Correct",IF(AND(BG73&lt;PARAMETRES!$M$5,$K$3&gt;=PARAMETRES!$M$6),"Lent",IF(BG73&gt;PARAMETRES!$M$5,"Trop lent","/")))))))</f>
        <v>0</v>
      </c>
      <c r="BI73" s="106">
        <f>BC73</f>
        <v>0</v>
      </c>
      <c r="BJ73" s="18"/>
      <c r="BK73" s="19"/>
      <c r="BL73" s="19"/>
      <c r="BM73" s="104" t="s">
        <v>22</v>
      </c>
      <c r="BN73" s="21">
        <f>IF(BK73="","",BL73-BK73)</f>
        <v>0</v>
      </c>
      <c r="BO73" s="22">
        <f>IF(BL73="","",MINUTE(BN73)/BJ74)</f>
        <v>0</v>
      </c>
      <c r="BP73" s="107">
        <f>IF(BO73="","",IF(BM73=$BL$2,"Erreur",IF(BO73&lt;PARAMETRES!$M$8,"Trop Rapide",IF(AND(BO73&lt;PARAMETRES!$M$7,BO73&gt;=PARAMETRES!$M$8),"Rapide",IF(AND(BO73&lt;PARAMETRES!$M$6,BO73&gt;=PARAMETRES!$M$7),"Correct",IF(AND(BO73&lt;PARAMETRES!$M$5,$K$3&gt;=PARAMETRES!$M$6),"Lent",IF(BO73&gt;PARAMETRES!$M$5,"Trop lent","/")))))))</f>
        <v>0</v>
      </c>
      <c r="BQ73" s="106">
        <f>BK73</f>
        <v>0</v>
      </c>
      <c r="BR73" s="18"/>
      <c r="BS73" s="19"/>
      <c r="BT73" s="19"/>
      <c r="BU73" s="104" t="s">
        <v>22</v>
      </c>
      <c r="BV73" s="21">
        <f>IF(BS73="","",BT73-BS73)</f>
        <v>0</v>
      </c>
      <c r="BW73" s="22">
        <f>IF(BT73="","",MINUTE(BV73)/BR74)</f>
        <v>0</v>
      </c>
      <c r="BX73" s="107">
        <f>IF(BW73="","",IF(BU73=$BL$2,"Erreur",IF(BW73&lt;PARAMETRES!$M$8,"Trop Rapide",IF(AND(BW73&lt;PARAMETRES!$M$7,BW73&gt;=PARAMETRES!$M$8),"Rapide",IF(AND(BW73&lt;PARAMETRES!$M$6,BW73&gt;=PARAMETRES!$M$7),"Correct",IF(AND(BW73&lt;PARAMETRES!$M$5,$K$3&gt;=PARAMETRES!$M$6),"Lent",IF(BW73&gt;PARAMETRES!$M$5,"Trop lent","/")))))))</f>
        <v>0</v>
      </c>
      <c r="BY73" s="106">
        <f>BS73</f>
        <v>0</v>
      </c>
      <c r="BZ73" s="18"/>
      <c r="CA73" s="19"/>
      <c r="CB73" s="19"/>
      <c r="CC73" s="104" t="s">
        <v>22</v>
      </c>
      <c r="CD73" s="21">
        <f>IF(CA73="","",CB73-CA73)</f>
        <v>0</v>
      </c>
      <c r="CE73" s="22">
        <f>IF(CB73="","",MINUTE(CD73)/BZ74)</f>
        <v>0</v>
      </c>
      <c r="CF73" s="107">
        <f>IF(CE73="","",IF(CC73=$BL$2,"Erreur",IF(CE73&lt;PARAMETRES!$M$8,"Trop Rapide",IF(AND(CE73&lt;PARAMETRES!$M$7,CE73&gt;=PARAMETRES!$M$8),"Rapide",IF(AND(CE73&lt;PARAMETRES!$M$6,CE73&gt;=PARAMETRES!$M$7),"Correct",IF(AND(CE73&lt;PARAMETRES!$M$5,$K$3&gt;=PARAMETRES!$M$6),"Lent",IF(CE73&gt;PARAMETRES!$M$5,"Trop lent","/")))))))</f>
        <v>0</v>
      </c>
      <c r="CG73" s="106">
        <f>CA73</f>
        <v>0</v>
      </c>
    </row>
    <row r="74" spans="1:85" ht="5.25" customHeight="1">
      <c r="A74" s="27"/>
      <c r="B74" s="27"/>
      <c r="C74" s="27"/>
      <c r="D74" s="27"/>
      <c r="E74" s="27"/>
      <c r="F74" s="28" t="e">
        <f>LOOKUP(F73,PARAMETRES!$G$4:$G$23,PARAMETRES!$K$4:$K$23)/1000</f>
        <v>#N/A</v>
      </c>
      <c r="G74" s="29"/>
      <c r="H74" s="29"/>
      <c r="I74" s="28"/>
      <c r="J74" s="29"/>
      <c r="K74" s="30" t="s">
        <v>22</v>
      </c>
      <c r="L74" s="31"/>
      <c r="M74" s="27"/>
      <c r="N74" s="28" t="e">
        <f>LOOKUP(N73,PARAMETRES!$G$4:$G$23,PARAMETRES!$K$4:$K$23)/1000</f>
        <v>#N/A</v>
      </c>
      <c r="O74" s="29"/>
      <c r="P74" s="29"/>
      <c r="Q74" s="28"/>
      <c r="R74" s="29"/>
      <c r="S74" s="30" t="s">
        <v>22</v>
      </c>
      <c r="T74" s="31"/>
      <c r="U74" s="27"/>
      <c r="V74" s="28" t="e">
        <f>LOOKUP(V73,PARAMETRES!$G$4:$G$23,PARAMETRES!$K$4:$K$23)/1000</f>
        <v>#N/A</v>
      </c>
      <c r="W74" s="29"/>
      <c r="X74" s="29"/>
      <c r="Y74" s="28"/>
      <c r="Z74" s="29"/>
      <c r="AA74" s="30" t="s">
        <v>22</v>
      </c>
      <c r="AB74" s="31"/>
      <c r="AC74" s="27"/>
      <c r="AD74" s="28" t="e">
        <f>LOOKUP(AD73,PARAMETRES!$G$4:$G$23,PARAMETRES!$K$4:$K$23)/1000</f>
        <v>#N/A</v>
      </c>
      <c r="AE74" s="29"/>
      <c r="AF74" s="29"/>
      <c r="AG74" s="28"/>
      <c r="AH74" s="29"/>
      <c r="AI74" s="30" t="s">
        <v>22</v>
      </c>
      <c r="AJ74" s="31"/>
      <c r="AK74" s="27"/>
      <c r="AL74" s="28" t="e">
        <f>LOOKUP(AL73,PARAMETRES!$G$4:$G$23,PARAMETRES!$K$4:$K$23)/1000</f>
        <v>#N/A</v>
      </c>
      <c r="AM74" s="29"/>
      <c r="AN74" s="29"/>
      <c r="AO74" s="28"/>
      <c r="AP74" s="29"/>
      <c r="AQ74" s="30" t="s">
        <v>22</v>
      </c>
      <c r="AR74" s="31"/>
      <c r="AS74" s="27"/>
      <c r="AT74" s="28" t="e">
        <f>LOOKUP(AT73,PARAMETRES!$G$4:$G$23,PARAMETRES!$K$4:$K$23)/1000</f>
        <v>#N/A</v>
      </c>
      <c r="AU74" s="29"/>
      <c r="AV74" s="29"/>
      <c r="AW74" s="28"/>
      <c r="AX74" s="29"/>
      <c r="AY74" s="30" t="s">
        <v>22</v>
      </c>
      <c r="AZ74" s="31"/>
      <c r="BA74" s="27"/>
      <c r="BB74" s="28" t="e">
        <f>LOOKUP(BB73,PARAMETRES!$G$4:$G$23,PARAMETRES!$K$4:$K$23)/1000</f>
        <v>#N/A</v>
      </c>
      <c r="BC74" s="29"/>
      <c r="BD74" s="29"/>
      <c r="BE74" s="28"/>
      <c r="BF74" s="29"/>
      <c r="BG74" s="30" t="s">
        <v>22</v>
      </c>
      <c r="BH74" s="31"/>
      <c r="BI74" s="27"/>
      <c r="BJ74" s="28" t="e">
        <f>LOOKUP(BJ73,PARAMETRES!$G$4:$G$23,PARAMETRES!$K$4:$K$23)/1000</f>
        <v>#N/A</v>
      </c>
      <c r="BK74" s="29"/>
      <c r="BL74" s="29"/>
      <c r="BM74" s="28"/>
      <c r="BN74" s="29"/>
      <c r="BO74" s="30" t="s">
        <v>22</v>
      </c>
      <c r="BP74" s="31"/>
      <c r="BQ74" s="27"/>
      <c r="BR74" s="28" t="e">
        <f>LOOKUP(BR73,PARAMETRES!$G$4:$G$23,PARAMETRES!$K$4:$K$23)/1000</f>
        <v>#N/A</v>
      </c>
      <c r="BS74" s="29"/>
      <c r="BT74" s="29"/>
      <c r="BU74" s="28"/>
      <c r="BV74" s="29"/>
      <c r="BW74" s="30" t="s">
        <v>22</v>
      </c>
      <c r="BX74" s="31"/>
      <c r="BY74" s="27"/>
      <c r="BZ74" s="28" t="e">
        <f>LOOKUP(BZ73,PARAMETRES!$G$4:$G$23,PARAMETRES!$K$4:$K$23)/1000</f>
        <v>#N/A</v>
      </c>
      <c r="CA74" s="29"/>
      <c r="CB74" s="29"/>
      <c r="CC74" s="28"/>
      <c r="CD74" s="29"/>
      <c r="CE74" s="30" t="s">
        <v>22</v>
      </c>
      <c r="CF74" s="31"/>
      <c r="CG74" s="27"/>
    </row>
    <row r="75" spans="1:85" ht="27.75" customHeight="1">
      <c r="A75" s="103" t="s">
        <v>64</v>
      </c>
      <c r="B75" s="14">
        <v>37</v>
      </c>
      <c r="C75" s="16">
        <f>IF(B75="","",LOOKUP(B75,PARAMETRES!$A$4:$A$43,PARAMETRES!$B$4:$B$43))</f>
        <v>0</v>
      </c>
      <c r="D75" s="16">
        <f>IF(C75="","",LOOKUP(C75,PARAMETRES!$B$4:$B$43,PARAMETRES!$C$4:$C$43))</f>
        <v>0</v>
      </c>
      <c r="E75" s="17">
        <f>B75</f>
        <v>37</v>
      </c>
      <c r="F75" s="18"/>
      <c r="G75" s="19"/>
      <c r="H75" s="19"/>
      <c r="I75" s="104" t="s">
        <v>22</v>
      </c>
      <c r="J75" s="21">
        <f>IF(G75="","",H75-G75)</f>
        <v>0</v>
      </c>
      <c r="K75" s="22">
        <f>IF(H75="","",MINUTE(J75)/F76)</f>
        <v>0</v>
      </c>
      <c r="L75" s="105">
        <f>IF(K75="","",IF(I75=$CH$2,"Erreur",IF(K75&lt;PARAMETRES!$M$8,"Trop Rapide",IF(AND(K75&lt;PARAMETRES!$M$7,K75&gt;=PARAMETRES!$M$8),"Rapide",IF(AND(K75&lt;PARAMETRES!$M$6,K75&gt;=PARAMETRES!$M$7),"Correct",IF(AND(K75&lt;PARAMETRES!$M$5,$K$3&gt;=PARAMETRES!$M$6),"Lent",IF(K75&gt;PARAMETRES!$M$5,"Trop lent","/")))))))</f>
        <v>0</v>
      </c>
      <c r="M75" s="106">
        <f>G75</f>
        <v>0</v>
      </c>
      <c r="N75" s="18"/>
      <c r="O75" s="19"/>
      <c r="P75" s="19"/>
      <c r="Q75" s="104" t="s">
        <v>22</v>
      </c>
      <c r="R75" s="21">
        <f>IF(O75="","",P75-O75)</f>
        <v>0</v>
      </c>
      <c r="S75" s="22">
        <f>IF(P75="","",MINUTE(R75)/N76)</f>
        <v>0</v>
      </c>
      <c r="T75" s="107">
        <f>IF(S75="","",IF(Q75=$CH$2,"Erreur",IF(S75&lt;PARAMETRES!$M$8,"Trop Rapide",IF(AND(S75&lt;PARAMETRES!$M$7,S75&gt;=PARAMETRES!$M$8),"Rapide",IF(AND(S75&lt;PARAMETRES!$M$6,S75&gt;=PARAMETRES!$M$7),"Correct",IF(AND(S75&lt;PARAMETRES!$M$5,$K$3&gt;=PARAMETRES!$M$6),"Lent",IF(S75&gt;PARAMETRES!$M$5,"Trop lent","/")))))))</f>
        <v>0</v>
      </c>
      <c r="U75" s="106">
        <f>O75</f>
        <v>0</v>
      </c>
      <c r="V75" s="18"/>
      <c r="W75" s="19"/>
      <c r="X75" s="19"/>
      <c r="Y75" s="104" t="s">
        <v>22</v>
      </c>
      <c r="Z75" s="21">
        <f>IF(W75="","",X75-W75)</f>
        <v>0</v>
      </c>
      <c r="AA75" s="22">
        <f>IF(X75="","",MINUTE(Z75)/V76)</f>
        <v>0</v>
      </c>
      <c r="AB75" s="107">
        <f>IF(AA75="","",IF(Y75=$CH$2,"Erreur",IF(AA75&lt;PARAMETRES!$M$8,"Trop Rapide",IF(AND(AA75&lt;PARAMETRES!$M$7,AA75&gt;=PARAMETRES!$M$8),"Rapide",IF(AND(AA75&lt;PARAMETRES!$M$6,AA75&gt;=PARAMETRES!$M$7),"Correct",IF(AND(AA75&lt;PARAMETRES!$M$5,$K$3&gt;=PARAMETRES!$M$6),"Lent",IF(AA75&gt;PARAMETRES!$M$5,"Trop lent","/")))))))</f>
        <v>0</v>
      </c>
      <c r="AC75" s="106">
        <f>W75</f>
        <v>0</v>
      </c>
      <c r="AD75" s="18"/>
      <c r="AE75" s="19"/>
      <c r="AF75" s="19"/>
      <c r="AG75" s="104" t="s">
        <v>22</v>
      </c>
      <c r="AH75" s="21">
        <f>IF(AE75="","",AF75-AE75)</f>
        <v>0</v>
      </c>
      <c r="AI75" s="22">
        <f>IF(AF75="","",MINUTE(AH75)/AD76)</f>
        <v>0</v>
      </c>
      <c r="AJ75" s="107">
        <f>IF(AI75="","",IF(AG75=$CH$2,"Erreur",IF(AI75&lt;PARAMETRES!$M$8,"Trop Rapide",IF(AND(AI75&lt;PARAMETRES!$M$7,AI75&gt;=PARAMETRES!$M$8),"Rapide",IF(AND(AI75&lt;PARAMETRES!$M$6,AI75&gt;=PARAMETRES!$M$7),"Correct",IF(AND(AI75&lt;PARAMETRES!$M$5,$K$3&gt;=PARAMETRES!$M$6),"Lent",IF(AI75&gt;PARAMETRES!$M$5,"Trop lent","/")))))))</f>
        <v>0</v>
      </c>
      <c r="AK75" s="106">
        <f>AE75</f>
        <v>0</v>
      </c>
      <c r="AL75" s="18"/>
      <c r="AM75" s="19"/>
      <c r="AN75" s="19"/>
      <c r="AO75" s="104" t="s">
        <v>22</v>
      </c>
      <c r="AP75" s="21">
        <f>IF(AM75="","",AN75-AM75)</f>
        <v>0</v>
      </c>
      <c r="AQ75" s="22">
        <f>IF(AN75="","",MINUTE(AP75)/AL76)</f>
        <v>0</v>
      </c>
      <c r="AR75" s="107">
        <f>IF(AQ75="","",IF(AO75=$CH$2,"Erreur",IF(AQ75&lt;PARAMETRES!$M$8,"Trop Rapide",IF(AND(AQ75&lt;PARAMETRES!$M$7,AQ75&gt;=PARAMETRES!$M$8),"Rapide",IF(AND(AQ75&lt;PARAMETRES!$M$6,AQ75&gt;=PARAMETRES!$M$7),"Correct",IF(AND(AQ75&lt;PARAMETRES!$M$5,$K$3&gt;=PARAMETRES!$M$6),"Lent",IF(AQ75&gt;PARAMETRES!$M$5,"Trop lent","/")))))))</f>
        <v>0</v>
      </c>
      <c r="AS75" s="106">
        <f>AM75</f>
        <v>0</v>
      </c>
      <c r="AT75" s="18"/>
      <c r="AU75" s="19"/>
      <c r="AV75" s="19"/>
      <c r="AW75" s="104" t="s">
        <v>22</v>
      </c>
      <c r="AX75" s="21">
        <f>IF(AU75="","",AV75-AU75)</f>
        <v>0</v>
      </c>
      <c r="AY75" s="22">
        <f>IF(AV75="","",MINUTE(AX75)/AT76)</f>
        <v>0</v>
      </c>
      <c r="AZ75" s="107">
        <f>IF(AY75="","",IF(AW75=$CH$2,"Erreur",IF(AY75&lt;PARAMETRES!$M$8,"Trop Rapide",IF(AND(AY75&lt;PARAMETRES!$M$7,AY75&gt;=PARAMETRES!$M$8),"Rapide",IF(AND(AY75&lt;PARAMETRES!$M$6,AY75&gt;=PARAMETRES!$M$7),"Correct",IF(AND(AY75&lt;PARAMETRES!$M$5,$K$3&gt;=PARAMETRES!$M$6),"Lent",IF(AY75&gt;PARAMETRES!$M$5,"Trop lent","/")))))))</f>
        <v>0</v>
      </c>
      <c r="BA75" s="106">
        <f>AU75</f>
        <v>0</v>
      </c>
      <c r="BB75" s="18"/>
      <c r="BC75" s="19"/>
      <c r="BD75" s="19"/>
      <c r="BE75" s="104" t="s">
        <v>22</v>
      </c>
      <c r="BF75" s="21">
        <f>IF(BC75="","",BD75-BC75)</f>
        <v>0</v>
      </c>
      <c r="BG75" s="22">
        <f>IF(BD75="","",MINUTE(BF75)/BB76)</f>
        <v>0</v>
      </c>
      <c r="BH75" s="107">
        <f>IF(BG75="","",IF(BE75=$CH$2,"Erreur",IF(BG75&lt;PARAMETRES!$M$8,"Trop Rapide",IF(AND(BG75&lt;PARAMETRES!$M$7,BG75&gt;=PARAMETRES!$M$8),"Rapide",IF(AND(BG75&lt;PARAMETRES!$M$6,BG75&gt;=PARAMETRES!$M$7),"Correct",IF(AND(BG75&lt;PARAMETRES!$M$5,$K$3&gt;=PARAMETRES!$M$6),"Lent",IF(BG75&gt;PARAMETRES!$M$5,"Trop lent","/")))))))</f>
        <v>0</v>
      </c>
      <c r="BI75" s="106">
        <f>BC75</f>
        <v>0</v>
      </c>
      <c r="BJ75" s="18"/>
      <c r="BK75" s="19"/>
      <c r="BL75" s="19"/>
      <c r="BM75" s="104" t="s">
        <v>22</v>
      </c>
      <c r="BN75" s="21">
        <f>IF(BK75="","",BL75-BK75)</f>
        <v>0</v>
      </c>
      <c r="BO75" s="22">
        <f>IF(BL75="","",MINUTE(BN75)/BJ76)</f>
        <v>0</v>
      </c>
      <c r="BP75" s="107">
        <f>IF(BO75="","",IF(BM75=$BL$2,"Erreur",IF(BO75&lt;PARAMETRES!$M$8,"Trop Rapide",IF(AND(BO75&lt;PARAMETRES!$M$7,BO75&gt;=PARAMETRES!$M$8),"Rapide",IF(AND(BO75&lt;PARAMETRES!$M$6,BO75&gt;=PARAMETRES!$M$7),"Correct",IF(AND(BO75&lt;PARAMETRES!$M$5,$K$3&gt;=PARAMETRES!$M$6),"Lent",IF(BO75&gt;PARAMETRES!$M$5,"Trop lent","/")))))))</f>
        <v>0</v>
      </c>
      <c r="BQ75" s="106">
        <f>BK75</f>
        <v>0</v>
      </c>
      <c r="BR75" s="18"/>
      <c r="BS75" s="19"/>
      <c r="BT75" s="19"/>
      <c r="BU75" s="104" t="s">
        <v>22</v>
      </c>
      <c r="BV75" s="21">
        <f>IF(BS75="","",BT75-BS75)</f>
        <v>0</v>
      </c>
      <c r="BW75" s="22">
        <f>IF(BT75="","",MINUTE(BV75)/BR76)</f>
        <v>0</v>
      </c>
      <c r="BX75" s="107">
        <f>IF(BW75="","",IF(BU75=$BL$2,"Erreur",IF(BW75&lt;PARAMETRES!$M$8,"Trop Rapide",IF(AND(BW75&lt;PARAMETRES!$M$7,BW75&gt;=PARAMETRES!$M$8),"Rapide",IF(AND(BW75&lt;PARAMETRES!$M$6,BW75&gt;=PARAMETRES!$M$7),"Correct",IF(AND(BW75&lt;PARAMETRES!$M$5,$K$3&gt;=PARAMETRES!$M$6),"Lent",IF(BW75&gt;PARAMETRES!$M$5,"Trop lent","/")))))))</f>
        <v>0</v>
      </c>
      <c r="BY75" s="106">
        <f>BS75</f>
        <v>0</v>
      </c>
      <c r="BZ75" s="18"/>
      <c r="CA75" s="19"/>
      <c r="CB75" s="19"/>
      <c r="CC75" s="104" t="s">
        <v>22</v>
      </c>
      <c r="CD75" s="21">
        <f>IF(CA75="","",CB75-CA75)</f>
        <v>0</v>
      </c>
      <c r="CE75" s="22">
        <f>IF(CB75="","",MINUTE(CD75)/BZ76)</f>
        <v>0</v>
      </c>
      <c r="CF75" s="107">
        <f>IF(CE75="","",IF(CC75=$BL$2,"Erreur",IF(CE75&lt;PARAMETRES!$M$8,"Trop Rapide",IF(AND(CE75&lt;PARAMETRES!$M$7,CE75&gt;=PARAMETRES!$M$8),"Rapide",IF(AND(CE75&lt;PARAMETRES!$M$6,CE75&gt;=PARAMETRES!$M$7),"Correct",IF(AND(CE75&lt;PARAMETRES!$M$5,$K$3&gt;=PARAMETRES!$M$6),"Lent",IF(CE75&gt;PARAMETRES!$M$5,"Trop lent","/")))))))</f>
        <v>0</v>
      </c>
      <c r="CG75" s="106">
        <f>CA75</f>
        <v>0</v>
      </c>
    </row>
    <row r="76" spans="1:85" ht="5.25" customHeight="1">
      <c r="A76" s="27"/>
      <c r="B76" s="27"/>
      <c r="C76" s="27"/>
      <c r="D76" s="27"/>
      <c r="E76" s="27"/>
      <c r="F76" s="28" t="e">
        <f>LOOKUP(F75,PARAMETRES!$G$4:$G$23,PARAMETRES!$K$4:$K$23)/1000</f>
        <v>#N/A</v>
      </c>
      <c r="G76" s="29"/>
      <c r="H76" s="29"/>
      <c r="I76" s="28"/>
      <c r="J76" s="29"/>
      <c r="K76" s="30" t="s">
        <v>22</v>
      </c>
      <c r="L76" s="31"/>
      <c r="M76" s="27"/>
      <c r="N76" s="28" t="e">
        <f>LOOKUP(N75,PARAMETRES!$G$4:$G$23,PARAMETRES!$K$4:$K$23)/1000</f>
        <v>#N/A</v>
      </c>
      <c r="O76" s="29"/>
      <c r="P76" s="29"/>
      <c r="Q76" s="28"/>
      <c r="R76" s="29"/>
      <c r="S76" s="30" t="s">
        <v>22</v>
      </c>
      <c r="T76" s="31"/>
      <c r="U76" s="27"/>
      <c r="V76" s="28" t="e">
        <f>LOOKUP(V75,PARAMETRES!$G$4:$G$23,PARAMETRES!$K$4:$K$23)/1000</f>
        <v>#N/A</v>
      </c>
      <c r="W76" s="29"/>
      <c r="X76" s="29"/>
      <c r="Y76" s="28"/>
      <c r="Z76" s="29"/>
      <c r="AA76" s="30" t="s">
        <v>22</v>
      </c>
      <c r="AB76" s="31"/>
      <c r="AC76" s="27"/>
      <c r="AD76" s="28" t="e">
        <f>LOOKUP(AD75,PARAMETRES!$G$4:$G$23,PARAMETRES!$K$4:$K$23)/1000</f>
        <v>#N/A</v>
      </c>
      <c r="AE76" s="29"/>
      <c r="AF76" s="29"/>
      <c r="AG76" s="28"/>
      <c r="AH76" s="29"/>
      <c r="AI76" s="30" t="s">
        <v>22</v>
      </c>
      <c r="AJ76" s="31"/>
      <c r="AK76" s="27"/>
      <c r="AL76" s="28" t="e">
        <f>LOOKUP(AL75,PARAMETRES!$G$4:$G$23,PARAMETRES!$K$4:$K$23)/1000</f>
        <v>#N/A</v>
      </c>
      <c r="AM76" s="29"/>
      <c r="AN76" s="29"/>
      <c r="AO76" s="28"/>
      <c r="AP76" s="29"/>
      <c r="AQ76" s="30" t="s">
        <v>22</v>
      </c>
      <c r="AR76" s="31"/>
      <c r="AS76" s="27"/>
      <c r="AT76" s="28" t="e">
        <f>LOOKUP(AT75,PARAMETRES!$G$4:$G$23,PARAMETRES!$K$4:$K$23)/1000</f>
        <v>#N/A</v>
      </c>
      <c r="AU76" s="29"/>
      <c r="AV76" s="29"/>
      <c r="AW76" s="28"/>
      <c r="AX76" s="29"/>
      <c r="AY76" s="30" t="s">
        <v>22</v>
      </c>
      <c r="AZ76" s="31"/>
      <c r="BA76" s="27"/>
      <c r="BB76" s="28" t="e">
        <f>LOOKUP(BB75,PARAMETRES!$G$4:$G$23,PARAMETRES!$K$4:$K$23)/1000</f>
        <v>#N/A</v>
      </c>
      <c r="BC76" s="29"/>
      <c r="BD76" s="29"/>
      <c r="BE76" s="28"/>
      <c r="BF76" s="29"/>
      <c r="BG76" s="30" t="s">
        <v>22</v>
      </c>
      <c r="BH76" s="31"/>
      <c r="BI76" s="27"/>
      <c r="BJ76" s="28" t="e">
        <f>LOOKUP(BJ75,PARAMETRES!$G$4:$G$23,PARAMETRES!$K$4:$K$23)/1000</f>
        <v>#N/A</v>
      </c>
      <c r="BK76" s="29"/>
      <c r="BL76" s="29"/>
      <c r="BM76" s="28"/>
      <c r="BN76" s="29"/>
      <c r="BO76" s="30" t="s">
        <v>22</v>
      </c>
      <c r="BP76" s="31"/>
      <c r="BQ76" s="27"/>
      <c r="BR76" s="28" t="e">
        <f>LOOKUP(BR75,PARAMETRES!$G$4:$G$23,PARAMETRES!$K$4:$K$23)/1000</f>
        <v>#N/A</v>
      </c>
      <c r="BS76" s="29"/>
      <c r="BT76" s="29"/>
      <c r="BU76" s="28"/>
      <c r="BV76" s="29"/>
      <c r="BW76" s="30" t="s">
        <v>22</v>
      </c>
      <c r="BX76" s="31"/>
      <c r="BY76" s="27"/>
      <c r="BZ76" s="28" t="e">
        <f>LOOKUP(BZ75,PARAMETRES!$G$4:$G$23,PARAMETRES!$K$4:$K$23)/1000</f>
        <v>#N/A</v>
      </c>
      <c r="CA76" s="29"/>
      <c r="CB76" s="29"/>
      <c r="CC76" s="28"/>
      <c r="CD76" s="29"/>
      <c r="CE76" s="30" t="s">
        <v>22</v>
      </c>
      <c r="CF76" s="31"/>
      <c r="CG76" s="27"/>
    </row>
    <row r="77" spans="1:85" ht="27.75" customHeight="1">
      <c r="A77" s="103" t="s">
        <v>64</v>
      </c>
      <c r="B77" s="14">
        <v>38</v>
      </c>
      <c r="C77" s="16">
        <f>IF(B77="","",LOOKUP(B77,PARAMETRES!$A$4:$A$43,PARAMETRES!$B$4:$B$43))</f>
        <v>0</v>
      </c>
      <c r="D77" s="16">
        <f>IF(C77="","",LOOKUP(C77,PARAMETRES!$B$4:$B$43,PARAMETRES!$C$4:$C$43))</f>
        <v>0</v>
      </c>
      <c r="E77" s="17">
        <f>B77</f>
        <v>38</v>
      </c>
      <c r="F77" s="18"/>
      <c r="G77" s="19"/>
      <c r="H77" s="19"/>
      <c r="I77" s="104" t="s">
        <v>22</v>
      </c>
      <c r="J77" s="21">
        <f>IF(G77="","",H77-G77)</f>
        <v>0</v>
      </c>
      <c r="K77" s="22">
        <f>IF(H77="","",MINUTE(J77)/F78)</f>
        <v>0</v>
      </c>
      <c r="L77" s="105">
        <f>IF(K77="","",IF(I77=$CH$2,"Erreur",IF(K77&lt;PARAMETRES!$M$8,"Trop Rapide",IF(AND(K77&lt;PARAMETRES!$M$7,K77&gt;=PARAMETRES!$M$8),"Rapide",IF(AND(K77&lt;PARAMETRES!$M$6,K77&gt;=PARAMETRES!$M$7),"Correct",IF(AND(K77&lt;PARAMETRES!$M$5,$K$3&gt;=PARAMETRES!$M$6),"Lent",IF(K77&gt;PARAMETRES!$M$5,"Trop lent","/")))))))</f>
        <v>0</v>
      </c>
      <c r="M77" s="106">
        <f>G77</f>
        <v>0</v>
      </c>
      <c r="N77" s="18"/>
      <c r="O77" s="19"/>
      <c r="P77" s="19"/>
      <c r="Q77" s="104" t="s">
        <v>22</v>
      </c>
      <c r="R77" s="21">
        <f>IF(O77="","",P77-O77)</f>
        <v>0</v>
      </c>
      <c r="S77" s="22">
        <f>IF(P77="","",MINUTE(R77)/N78)</f>
        <v>0</v>
      </c>
      <c r="T77" s="107">
        <f>IF(S77="","",IF(Q77=$CH$2,"Erreur",IF(S77&lt;PARAMETRES!$M$8,"Trop Rapide",IF(AND(S77&lt;PARAMETRES!$M$7,S77&gt;=PARAMETRES!$M$8),"Rapide",IF(AND(S77&lt;PARAMETRES!$M$6,S77&gt;=PARAMETRES!$M$7),"Correct",IF(AND(S77&lt;PARAMETRES!$M$5,$K$3&gt;=PARAMETRES!$M$6),"Lent",IF(S77&gt;PARAMETRES!$M$5,"Trop lent","/")))))))</f>
        <v>0</v>
      </c>
      <c r="U77" s="106">
        <f>O77</f>
        <v>0</v>
      </c>
      <c r="V77" s="18"/>
      <c r="W77" s="19"/>
      <c r="X77" s="19"/>
      <c r="Y77" s="104" t="s">
        <v>22</v>
      </c>
      <c r="Z77" s="21">
        <f>IF(W77="","",X77-W77)</f>
        <v>0</v>
      </c>
      <c r="AA77" s="22">
        <f>IF(X77="","",MINUTE(Z77)/V78)</f>
        <v>0</v>
      </c>
      <c r="AB77" s="107">
        <f>IF(AA77="","",IF(Y77=$CH$2,"Erreur",IF(AA77&lt;PARAMETRES!$M$8,"Trop Rapide",IF(AND(AA77&lt;PARAMETRES!$M$7,AA77&gt;=PARAMETRES!$M$8),"Rapide",IF(AND(AA77&lt;PARAMETRES!$M$6,AA77&gt;=PARAMETRES!$M$7),"Correct",IF(AND(AA77&lt;PARAMETRES!$M$5,$K$3&gt;=PARAMETRES!$M$6),"Lent",IF(AA77&gt;PARAMETRES!$M$5,"Trop lent","/")))))))</f>
        <v>0</v>
      </c>
      <c r="AC77" s="106">
        <f>W77</f>
        <v>0</v>
      </c>
      <c r="AD77" s="18"/>
      <c r="AE77" s="19"/>
      <c r="AF77" s="19"/>
      <c r="AG77" s="104" t="s">
        <v>22</v>
      </c>
      <c r="AH77" s="21">
        <f>IF(AE77="","",AF77-AE77)</f>
        <v>0</v>
      </c>
      <c r="AI77" s="22">
        <f>IF(AF77="","",MINUTE(AH77)/AD78)</f>
        <v>0</v>
      </c>
      <c r="AJ77" s="107">
        <f>IF(AI77="","",IF(AG77=$CH$2,"Erreur",IF(AI77&lt;PARAMETRES!$M$8,"Trop Rapide",IF(AND(AI77&lt;PARAMETRES!$M$7,AI77&gt;=PARAMETRES!$M$8),"Rapide",IF(AND(AI77&lt;PARAMETRES!$M$6,AI77&gt;=PARAMETRES!$M$7),"Correct",IF(AND(AI77&lt;PARAMETRES!$M$5,$K$3&gt;=PARAMETRES!$M$6),"Lent",IF(AI77&gt;PARAMETRES!$M$5,"Trop lent","/")))))))</f>
        <v>0</v>
      </c>
      <c r="AK77" s="106">
        <f>AE77</f>
        <v>0</v>
      </c>
      <c r="AL77" s="18"/>
      <c r="AM77" s="19"/>
      <c r="AN77" s="19"/>
      <c r="AO77" s="104" t="s">
        <v>22</v>
      </c>
      <c r="AP77" s="21">
        <f>IF(AM77="","",AN77-AM77)</f>
        <v>0</v>
      </c>
      <c r="AQ77" s="22">
        <f>IF(AN77="","",MINUTE(AP77)/AL78)</f>
        <v>0</v>
      </c>
      <c r="AR77" s="107">
        <f>IF(AQ77="","",IF(AO77=$CH$2,"Erreur",IF(AQ77&lt;PARAMETRES!$M$8,"Trop Rapide",IF(AND(AQ77&lt;PARAMETRES!$M$7,AQ77&gt;=PARAMETRES!$M$8),"Rapide",IF(AND(AQ77&lt;PARAMETRES!$M$6,AQ77&gt;=PARAMETRES!$M$7),"Correct",IF(AND(AQ77&lt;PARAMETRES!$M$5,$K$3&gt;=PARAMETRES!$M$6),"Lent",IF(AQ77&gt;PARAMETRES!$M$5,"Trop lent","/")))))))</f>
        <v>0</v>
      </c>
      <c r="AS77" s="106">
        <f>AM77</f>
        <v>0</v>
      </c>
      <c r="AT77" s="18"/>
      <c r="AU77" s="19"/>
      <c r="AV77" s="19"/>
      <c r="AW77" s="104" t="s">
        <v>22</v>
      </c>
      <c r="AX77" s="21">
        <f>IF(AU77="","",AV77-AU77)</f>
        <v>0</v>
      </c>
      <c r="AY77" s="22">
        <f>IF(AV77="","",MINUTE(AX77)/AT78)</f>
        <v>0</v>
      </c>
      <c r="AZ77" s="107">
        <f>IF(AY77="","",IF(AW77=$CH$2,"Erreur",IF(AY77&lt;PARAMETRES!$M$8,"Trop Rapide",IF(AND(AY77&lt;PARAMETRES!$M$7,AY77&gt;=PARAMETRES!$M$8),"Rapide",IF(AND(AY77&lt;PARAMETRES!$M$6,AY77&gt;=PARAMETRES!$M$7),"Correct",IF(AND(AY77&lt;PARAMETRES!$M$5,$K$3&gt;=PARAMETRES!$M$6),"Lent",IF(AY77&gt;PARAMETRES!$M$5,"Trop lent","/")))))))</f>
        <v>0</v>
      </c>
      <c r="BA77" s="106">
        <f>AU77</f>
        <v>0</v>
      </c>
      <c r="BB77" s="18"/>
      <c r="BC77" s="19"/>
      <c r="BD77" s="19"/>
      <c r="BE77" s="104" t="s">
        <v>22</v>
      </c>
      <c r="BF77" s="21">
        <f>IF(BC77="","",BD77-BC77)</f>
        <v>0</v>
      </c>
      <c r="BG77" s="22">
        <f>IF(BD77="","",MINUTE(BF77)/BB78)</f>
        <v>0</v>
      </c>
      <c r="BH77" s="107">
        <f>IF(BG77="","",IF(BE77=$CH$2,"Erreur",IF(BG77&lt;PARAMETRES!$M$8,"Trop Rapide",IF(AND(BG77&lt;PARAMETRES!$M$7,BG77&gt;=PARAMETRES!$M$8),"Rapide",IF(AND(BG77&lt;PARAMETRES!$M$6,BG77&gt;=PARAMETRES!$M$7),"Correct",IF(AND(BG77&lt;PARAMETRES!$M$5,$K$3&gt;=PARAMETRES!$M$6),"Lent",IF(BG77&gt;PARAMETRES!$M$5,"Trop lent","/")))))))</f>
        <v>0</v>
      </c>
      <c r="BI77" s="106">
        <f>BC77</f>
        <v>0</v>
      </c>
      <c r="BJ77" s="18"/>
      <c r="BK77" s="19"/>
      <c r="BL77" s="19"/>
      <c r="BM77" s="104" t="s">
        <v>22</v>
      </c>
      <c r="BN77" s="21">
        <f>IF(BK77="","",BL77-BK77)</f>
        <v>0</v>
      </c>
      <c r="BO77" s="22">
        <f>IF(BL77="","",MINUTE(BN77)/BJ78)</f>
        <v>0</v>
      </c>
      <c r="BP77" s="107">
        <f>IF(BO77="","",IF(BM77=$BL$2,"Erreur",IF(BO77&lt;PARAMETRES!$M$8,"Trop Rapide",IF(AND(BO77&lt;PARAMETRES!$M$7,BO77&gt;=PARAMETRES!$M$8),"Rapide",IF(AND(BO77&lt;PARAMETRES!$M$6,BO77&gt;=PARAMETRES!$M$7),"Correct",IF(AND(BO77&lt;PARAMETRES!$M$5,$K$3&gt;=PARAMETRES!$M$6),"Lent",IF(BO77&gt;PARAMETRES!$M$5,"Trop lent","/")))))))</f>
        <v>0</v>
      </c>
      <c r="BQ77" s="106">
        <f>BK77</f>
        <v>0</v>
      </c>
      <c r="BR77" s="18"/>
      <c r="BS77" s="19"/>
      <c r="BT77" s="19"/>
      <c r="BU77" s="104" t="s">
        <v>22</v>
      </c>
      <c r="BV77" s="21">
        <f>IF(BS77="","",BT77-BS77)</f>
        <v>0</v>
      </c>
      <c r="BW77" s="22">
        <f>IF(BT77="","",MINUTE(BV77)/BR78)</f>
        <v>0</v>
      </c>
      <c r="BX77" s="107">
        <f>IF(BW77="","",IF(BU77=$BL$2,"Erreur",IF(BW77&lt;PARAMETRES!$M$8,"Trop Rapide",IF(AND(BW77&lt;PARAMETRES!$M$7,BW77&gt;=PARAMETRES!$M$8),"Rapide",IF(AND(BW77&lt;PARAMETRES!$M$6,BW77&gt;=PARAMETRES!$M$7),"Correct",IF(AND(BW77&lt;PARAMETRES!$M$5,$K$3&gt;=PARAMETRES!$M$6),"Lent",IF(BW77&gt;PARAMETRES!$M$5,"Trop lent","/")))))))</f>
        <v>0</v>
      </c>
      <c r="BY77" s="106">
        <f>BS77</f>
        <v>0</v>
      </c>
      <c r="BZ77" s="18"/>
      <c r="CA77" s="19"/>
      <c r="CB77" s="19"/>
      <c r="CC77" s="104" t="s">
        <v>22</v>
      </c>
      <c r="CD77" s="21">
        <f>IF(CA77="","",CB77-CA77)</f>
        <v>0</v>
      </c>
      <c r="CE77" s="22">
        <f>IF(CB77="","",MINUTE(CD77)/BZ78)</f>
        <v>0</v>
      </c>
      <c r="CF77" s="107">
        <f>IF(CE77="","",IF(CC77=$BL$2,"Erreur",IF(CE77&lt;PARAMETRES!$M$8,"Trop Rapide",IF(AND(CE77&lt;PARAMETRES!$M$7,CE77&gt;=PARAMETRES!$M$8),"Rapide",IF(AND(CE77&lt;PARAMETRES!$M$6,CE77&gt;=PARAMETRES!$M$7),"Correct",IF(AND(CE77&lt;PARAMETRES!$M$5,$K$3&gt;=PARAMETRES!$M$6),"Lent",IF(CE77&gt;PARAMETRES!$M$5,"Trop lent","/")))))))</f>
        <v>0</v>
      </c>
      <c r="CG77" s="106">
        <f>CA77</f>
        <v>0</v>
      </c>
    </row>
    <row r="78" spans="1:85" ht="5.25" customHeight="1">
      <c r="A78" s="27"/>
      <c r="B78" s="27"/>
      <c r="C78" s="27"/>
      <c r="D78" s="27"/>
      <c r="E78" s="27"/>
      <c r="F78" s="28" t="e">
        <f>LOOKUP(F77,PARAMETRES!$G$4:$G$23,PARAMETRES!$K$4:$K$23)/1000</f>
        <v>#N/A</v>
      </c>
      <c r="G78" s="29"/>
      <c r="H78" s="29"/>
      <c r="I78" s="28"/>
      <c r="J78" s="29"/>
      <c r="K78" s="30" t="s">
        <v>22</v>
      </c>
      <c r="L78" s="31"/>
      <c r="M78" s="27"/>
      <c r="N78" s="28" t="e">
        <f>LOOKUP(N77,PARAMETRES!$G$4:$G$23,PARAMETRES!$K$4:$K$23)/1000</f>
        <v>#N/A</v>
      </c>
      <c r="O78" s="29"/>
      <c r="P78" s="29"/>
      <c r="Q78" s="28"/>
      <c r="R78" s="29"/>
      <c r="S78" s="30" t="s">
        <v>22</v>
      </c>
      <c r="T78" s="31"/>
      <c r="U78" s="27"/>
      <c r="V78" s="28" t="e">
        <f>LOOKUP(V77,PARAMETRES!$G$4:$G$23,PARAMETRES!$K$4:$K$23)/1000</f>
        <v>#N/A</v>
      </c>
      <c r="W78" s="29"/>
      <c r="X78" s="29"/>
      <c r="Y78" s="28"/>
      <c r="Z78" s="29"/>
      <c r="AA78" s="30" t="s">
        <v>22</v>
      </c>
      <c r="AB78" s="31"/>
      <c r="AC78" s="27"/>
      <c r="AD78" s="28" t="e">
        <f>LOOKUP(AD77,PARAMETRES!$G$4:$G$23,PARAMETRES!$K$4:$K$23)/1000</f>
        <v>#N/A</v>
      </c>
      <c r="AE78" s="29"/>
      <c r="AF78" s="29"/>
      <c r="AG78" s="28"/>
      <c r="AH78" s="29"/>
      <c r="AI78" s="30" t="s">
        <v>22</v>
      </c>
      <c r="AJ78" s="31"/>
      <c r="AK78" s="27"/>
      <c r="AL78" s="28" t="e">
        <f>LOOKUP(AL77,PARAMETRES!$G$4:$G$23,PARAMETRES!$K$4:$K$23)/1000</f>
        <v>#N/A</v>
      </c>
      <c r="AM78" s="29"/>
      <c r="AN78" s="29"/>
      <c r="AO78" s="28"/>
      <c r="AP78" s="29"/>
      <c r="AQ78" s="30" t="s">
        <v>22</v>
      </c>
      <c r="AR78" s="31"/>
      <c r="AS78" s="27"/>
      <c r="AT78" s="28" t="e">
        <f>LOOKUP(AT77,PARAMETRES!$G$4:$G$23,PARAMETRES!$K$4:$K$23)/1000</f>
        <v>#N/A</v>
      </c>
      <c r="AU78" s="29"/>
      <c r="AV78" s="29"/>
      <c r="AW78" s="28"/>
      <c r="AX78" s="29"/>
      <c r="AY78" s="30" t="s">
        <v>22</v>
      </c>
      <c r="AZ78" s="31"/>
      <c r="BA78" s="27"/>
      <c r="BB78" s="28" t="e">
        <f>LOOKUP(BB77,PARAMETRES!$G$4:$G$23,PARAMETRES!$K$4:$K$23)/1000</f>
        <v>#N/A</v>
      </c>
      <c r="BC78" s="29"/>
      <c r="BD78" s="29"/>
      <c r="BE78" s="28"/>
      <c r="BF78" s="29"/>
      <c r="BG78" s="30" t="s">
        <v>22</v>
      </c>
      <c r="BH78" s="31"/>
      <c r="BI78" s="27"/>
      <c r="BJ78" s="28" t="e">
        <f>LOOKUP(BJ77,PARAMETRES!$G$4:$G$23,PARAMETRES!$K$4:$K$23)/1000</f>
        <v>#N/A</v>
      </c>
      <c r="BK78" s="29"/>
      <c r="BL78" s="29"/>
      <c r="BM78" s="28"/>
      <c r="BN78" s="29"/>
      <c r="BO78" s="30" t="s">
        <v>22</v>
      </c>
      <c r="BP78" s="31"/>
      <c r="BQ78" s="27"/>
      <c r="BR78" s="28" t="e">
        <f>LOOKUP(BR77,PARAMETRES!$G$4:$G$23,PARAMETRES!$K$4:$K$23)/1000</f>
        <v>#N/A</v>
      </c>
      <c r="BS78" s="29"/>
      <c r="BT78" s="29"/>
      <c r="BU78" s="28"/>
      <c r="BV78" s="29"/>
      <c r="BW78" s="30" t="s">
        <v>22</v>
      </c>
      <c r="BX78" s="31"/>
      <c r="BY78" s="27"/>
      <c r="BZ78" s="28" t="e">
        <f>LOOKUP(BZ77,PARAMETRES!$G$4:$G$23,PARAMETRES!$K$4:$K$23)/1000</f>
        <v>#N/A</v>
      </c>
      <c r="CA78" s="29"/>
      <c r="CB78" s="29"/>
      <c r="CC78" s="28"/>
      <c r="CD78" s="29"/>
      <c r="CE78" s="30" t="s">
        <v>22</v>
      </c>
      <c r="CF78" s="31"/>
      <c r="CG78" s="27"/>
    </row>
    <row r="79" spans="1:85" ht="27.75" customHeight="1">
      <c r="A79" s="103" t="s">
        <v>64</v>
      </c>
      <c r="B79" s="14">
        <v>39</v>
      </c>
      <c r="C79" s="16">
        <f>IF(B79="","",LOOKUP(B79,PARAMETRES!$A$4:$A$43,PARAMETRES!$B$4:$B$43))</f>
        <v>0</v>
      </c>
      <c r="D79" s="16">
        <f>IF(C79="","",LOOKUP(C79,PARAMETRES!$B$4:$B$43,PARAMETRES!$C$4:$C$43))</f>
        <v>0</v>
      </c>
      <c r="E79" s="17">
        <f>B79</f>
        <v>39</v>
      </c>
      <c r="F79" s="18"/>
      <c r="G79" s="19"/>
      <c r="H79" s="19"/>
      <c r="I79" s="104" t="s">
        <v>22</v>
      </c>
      <c r="J79" s="21">
        <f>IF(G79="","",H79-G79)</f>
        <v>0</v>
      </c>
      <c r="K79" s="22">
        <f>IF(H79="","",MINUTE(J79)/F80)</f>
        <v>0</v>
      </c>
      <c r="L79" s="105">
        <f>IF(K79="","",IF(I79=$CH$2,"Erreur",IF(K79&lt;PARAMETRES!$M$8,"Trop Rapide",IF(AND(K79&lt;PARAMETRES!$M$7,K79&gt;=PARAMETRES!$M$8),"Rapide",IF(AND(K79&lt;PARAMETRES!$M$6,K79&gt;=PARAMETRES!$M$7),"Correct",IF(AND(K79&lt;PARAMETRES!$M$5,$K$3&gt;=PARAMETRES!$M$6),"Lent",IF(K79&gt;PARAMETRES!$M$5,"Trop lent","/")))))))</f>
        <v>0</v>
      </c>
      <c r="M79" s="106">
        <f>G79</f>
        <v>0</v>
      </c>
      <c r="N79" s="18"/>
      <c r="O79" s="19"/>
      <c r="P79" s="19"/>
      <c r="Q79" s="104" t="s">
        <v>22</v>
      </c>
      <c r="R79" s="21">
        <f>IF(O79="","",P79-O79)</f>
        <v>0</v>
      </c>
      <c r="S79" s="22">
        <f>IF(P79="","",MINUTE(R79)/N80)</f>
        <v>0</v>
      </c>
      <c r="T79" s="107">
        <f>IF(S79="","",IF(Q79=$CH$2,"Erreur",IF(S79&lt;PARAMETRES!$M$8,"Trop Rapide",IF(AND(S79&lt;PARAMETRES!$M$7,S79&gt;=PARAMETRES!$M$8),"Rapide",IF(AND(S79&lt;PARAMETRES!$M$6,S79&gt;=PARAMETRES!$M$7),"Correct",IF(AND(S79&lt;PARAMETRES!$M$5,$K$3&gt;=PARAMETRES!$M$6),"Lent",IF(S79&gt;PARAMETRES!$M$5,"Trop lent","/")))))))</f>
        <v>0</v>
      </c>
      <c r="U79" s="106">
        <f>O79</f>
        <v>0</v>
      </c>
      <c r="V79" s="18"/>
      <c r="W79" s="19"/>
      <c r="X79" s="19"/>
      <c r="Y79" s="104" t="s">
        <v>22</v>
      </c>
      <c r="Z79" s="21">
        <f>IF(W79="","",X79-W79)</f>
        <v>0</v>
      </c>
      <c r="AA79" s="22">
        <f>IF(X79="","",MINUTE(Z79)/V80)</f>
        <v>0</v>
      </c>
      <c r="AB79" s="107">
        <f>IF(AA79="","",IF(Y79=$CH$2,"Erreur",IF(AA79&lt;PARAMETRES!$M$8,"Trop Rapide",IF(AND(AA79&lt;PARAMETRES!$M$7,AA79&gt;=PARAMETRES!$M$8),"Rapide",IF(AND(AA79&lt;PARAMETRES!$M$6,AA79&gt;=PARAMETRES!$M$7),"Correct",IF(AND(AA79&lt;PARAMETRES!$M$5,$K$3&gt;=PARAMETRES!$M$6),"Lent",IF(AA79&gt;PARAMETRES!$M$5,"Trop lent","/")))))))</f>
        <v>0</v>
      </c>
      <c r="AC79" s="106">
        <f>W79</f>
        <v>0</v>
      </c>
      <c r="AD79" s="18"/>
      <c r="AE79" s="19"/>
      <c r="AF79" s="19"/>
      <c r="AG79" s="104" t="s">
        <v>22</v>
      </c>
      <c r="AH79" s="21">
        <f>IF(AE79="","",AF79-AE79)</f>
        <v>0</v>
      </c>
      <c r="AI79" s="22">
        <f>IF(AF79="","",MINUTE(AH79)/AD80)</f>
        <v>0</v>
      </c>
      <c r="AJ79" s="107">
        <f>IF(AI79="","",IF(AG79=$CH$2,"Erreur",IF(AI79&lt;PARAMETRES!$M$8,"Trop Rapide",IF(AND(AI79&lt;PARAMETRES!$M$7,AI79&gt;=PARAMETRES!$M$8),"Rapide",IF(AND(AI79&lt;PARAMETRES!$M$6,AI79&gt;=PARAMETRES!$M$7),"Correct",IF(AND(AI79&lt;PARAMETRES!$M$5,$K$3&gt;=PARAMETRES!$M$6),"Lent",IF(AI79&gt;PARAMETRES!$M$5,"Trop lent","/")))))))</f>
        <v>0</v>
      </c>
      <c r="AK79" s="106">
        <f>AE79</f>
        <v>0</v>
      </c>
      <c r="AL79" s="18"/>
      <c r="AM79" s="19"/>
      <c r="AN79" s="19"/>
      <c r="AO79" s="104" t="s">
        <v>22</v>
      </c>
      <c r="AP79" s="21">
        <f>IF(AM79="","",AN79-AM79)</f>
        <v>0</v>
      </c>
      <c r="AQ79" s="22">
        <f>IF(AN79="","",MINUTE(AP79)/AL80)</f>
        <v>0</v>
      </c>
      <c r="AR79" s="107">
        <f>IF(AQ79="","",IF(AO79=$CH$2,"Erreur",IF(AQ79&lt;PARAMETRES!$M$8,"Trop Rapide",IF(AND(AQ79&lt;PARAMETRES!$M$7,AQ79&gt;=PARAMETRES!$M$8),"Rapide",IF(AND(AQ79&lt;PARAMETRES!$M$6,AQ79&gt;=PARAMETRES!$M$7),"Correct",IF(AND(AQ79&lt;PARAMETRES!$M$5,$K$3&gt;=PARAMETRES!$M$6),"Lent",IF(AQ79&gt;PARAMETRES!$M$5,"Trop lent","/")))))))</f>
        <v>0</v>
      </c>
      <c r="AS79" s="106">
        <f>AM79</f>
        <v>0</v>
      </c>
      <c r="AT79" s="18"/>
      <c r="AU79" s="19"/>
      <c r="AV79" s="19"/>
      <c r="AW79" s="104" t="s">
        <v>22</v>
      </c>
      <c r="AX79" s="21">
        <f>IF(AU79="","",AV79-AU79)</f>
        <v>0</v>
      </c>
      <c r="AY79" s="22">
        <f>IF(AV79="","",MINUTE(AX79)/AT80)</f>
        <v>0</v>
      </c>
      <c r="AZ79" s="107">
        <f>IF(AY79="","",IF(AW79=$CH$2,"Erreur",IF(AY79&lt;PARAMETRES!$M$8,"Trop Rapide",IF(AND(AY79&lt;PARAMETRES!$M$7,AY79&gt;=PARAMETRES!$M$8),"Rapide",IF(AND(AY79&lt;PARAMETRES!$M$6,AY79&gt;=PARAMETRES!$M$7),"Correct",IF(AND(AY79&lt;PARAMETRES!$M$5,$K$3&gt;=PARAMETRES!$M$6),"Lent",IF(AY79&gt;PARAMETRES!$M$5,"Trop lent","/")))))))</f>
        <v>0</v>
      </c>
      <c r="BA79" s="106">
        <f>AU79</f>
        <v>0</v>
      </c>
      <c r="BB79" s="18"/>
      <c r="BC79" s="19"/>
      <c r="BD79" s="19"/>
      <c r="BE79" s="104" t="s">
        <v>22</v>
      </c>
      <c r="BF79" s="21">
        <f>IF(BC79="","",BD79-BC79)</f>
        <v>0</v>
      </c>
      <c r="BG79" s="22">
        <f>IF(BD79="","",MINUTE(BF79)/BB80)</f>
        <v>0</v>
      </c>
      <c r="BH79" s="107">
        <f>IF(BG79="","",IF(BE79=$CH$2,"Erreur",IF(BG79&lt;PARAMETRES!$M$8,"Trop Rapide",IF(AND(BG79&lt;PARAMETRES!$M$7,BG79&gt;=PARAMETRES!$M$8),"Rapide",IF(AND(BG79&lt;PARAMETRES!$M$6,BG79&gt;=PARAMETRES!$M$7),"Correct",IF(AND(BG79&lt;PARAMETRES!$M$5,$K$3&gt;=PARAMETRES!$M$6),"Lent",IF(BG79&gt;PARAMETRES!$M$5,"Trop lent","/")))))))</f>
        <v>0</v>
      </c>
      <c r="BI79" s="106">
        <f>BC79</f>
        <v>0</v>
      </c>
      <c r="BJ79" s="18"/>
      <c r="BK79" s="19"/>
      <c r="BL79" s="19"/>
      <c r="BM79" s="104" t="s">
        <v>22</v>
      </c>
      <c r="BN79" s="21">
        <f>IF(BK79="","",BL79-BK79)</f>
        <v>0</v>
      </c>
      <c r="BO79" s="22">
        <f>IF(BL79="","",MINUTE(BN79)/BJ80)</f>
        <v>0</v>
      </c>
      <c r="BP79" s="107">
        <f>IF(BO79="","",IF(BM79=$BL$2,"Erreur",IF(BO79&lt;PARAMETRES!$M$8,"Trop Rapide",IF(AND(BO79&lt;PARAMETRES!$M$7,BO79&gt;=PARAMETRES!$M$8),"Rapide",IF(AND(BO79&lt;PARAMETRES!$M$6,BO79&gt;=PARAMETRES!$M$7),"Correct",IF(AND(BO79&lt;PARAMETRES!$M$5,$K$3&gt;=PARAMETRES!$M$6),"Lent",IF(BO79&gt;PARAMETRES!$M$5,"Trop lent","/")))))))</f>
        <v>0</v>
      </c>
      <c r="BQ79" s="106">
        <f>BK79</f>
        <v>0</v>
      </c>
      <c r="BR79" s="18"/>
      <c r="BS79" s="19"/>
      <c r="BT79" s="19"/>
      <c r="BU79" s="104" t="s">
        <v>22</v>
      </c>
      <c r="BV79" s="21">
        <f>IF(BS79="","",BT79-BS79)</f>
        <v>0</v>
      </c>
      <c r="BW79" s="22">
        <f>IF(BT79="","",MINUTE(BV79)/BR80)</f>
        <v>0</v>
      </c>
      <c r="BX79" s="107">
        <f>IF(BW79="","",IF(BU79=$BL$2,"Erreur",IF(BW79&lt;PARAMETRES!$M$8,"Trop Rapide",IF(AND(BW79&lt;PARAMETRES!$M$7,BW79&gt;=PARAMETRES!$M$8),"Rapide",IF(AND(BW79&lt;PARAMETRES!$M$6,BW79&gt;=PARAMETRES!$M$7),"Correct",IF(AND(BW79&lt;PARAMETRES!$M$5,$K$3&gt;=PARAMETRES!$M$6),"Lent",IF(BW79&gt;PARAMETRES!$M$5,"Trop lent","/")))))))</f>
        <v>0</v>
      </c>
      <c r="BY79" s="106">
        <f>BS79</f>
        <v>0</v>
      </c>
      <c r="BZ79" s="18"/>
      <c r="CA79" s="19"/>
      <c r="CB79" s="19"/>
      <c r="CC79" s="104" t="s">
        <v>22</v>
      </c>
      <c r="CD79" s="21">
        <f>IF(CA79="","",CB79-CA79)</f>
        <v>0</v>
      </c>
      <c r="CE79" s="22">
        <f>IF(CB79="","",MINUTE(CD79)/BZ80)</f>
        <v>0</v>
      </c>
      <c r="CF79" s="107">
        <f>IF(CE79="","",IF(CC79=$BL$2,"Erreur",IF(CE79&lt;PARAMETRES!$M$8,"Trop Rapide",IF(AND(CE79&lt;PARAMETRES!$M$7,CE79&gt;=PARAMETRES!$M$8),"Rapide",IF(AND(CE79&lt;PARAMETRES!$M$6,CE79&gt;=PARAMETRES!$M$7),"Correct",IF(AND(CE79&lt;PARAMETRES!$M$5,$K$3&gt;=PARAMETRES!$M$6),"Lent",IF(CE79&gt;PARAMETRES!$M$5,"Trop lent","/")))))))</f>
        <v>0</v>
      </c>
      <c r="CG79" s="106">
        <f>CA79</f>
        <v>0</v>
      </c>
    </row>
    <row r="80" spans="1:85" ht="5.25" customHeight="1">
      <c r="A80" s="27"/>
      <c r="B80" s="27"/>
      <c r="C80" s="27"/>
      <c r="D80" s="27"/>
      <c r="E80" s="27"/>
      <c r="F80" s="28" t="e">
        <f>LOOKUP(F79,PARAMETRES!$G$4:$G$23,PARAMETRES!$K$4:$K$23)/1000</f>
        <v>#N/A</v>
      </c>
      <c r="G80" s="29"/>
      <c r="H80" s="29"/>
      <c r="I80" s="28"/>
      <c r="J80" s="29"/>
      <c r="K80" s="30" t="s">
        <v>22</v>
      </c>
      <c r="L80" s="31"/>
      <c r="M80" s="27"/>
      <c r="N80" s="28" t="e">
        <f>LOOKUP(N79,PARAMETRES!$G$4:$G$23,PARAMETRES!$K$4:$K$23)/1000</f>
        <v>#N/A</v>
      </c>
      <c r="O80" s="29"/>
      <c r="P80" s="29"/>
      <c r="Q80" s="28"/>
      <c r="R80" s="29"/>
      <c r="S80" s="30" t="s">
        <v>22</v>
      </c>
      <c r="T80" s="31"/>
      <c r="U80" s="27"/>
      <c r="V80" s="28" t="e">
        <f>LOOKUP(V79,PARAMETRES!$G$4:$G$23,PARAMETRES!$K$4:$K$23)/1000</f>
        <v>#N/A</v>
      </c>
      <c r="W80" s="29"/>
      <c r="X80" s="29"/>
      <c r="Y80" s="28"/>
      <c r="Z80" s="29"/>
      <c r="AA80" s="30" t="s">
        <v>22</v>
      </c>
      <c r="AB80" s="31"/>
      <c r="AC80" s="27"/>
      <c r="AD80" s="28" t="e">
        <f>LOOKUP(AD79,PARAMETRES!$G$4:$G$23,PARAMETRES!$K$4:$K$23)/1000</f>
        <v>#N/A</v>
      </c>
      <c r="AE80" s="29"/>
      <c r="AF80" s="29"/>
      <c r="AG80" s="28"/>
      <c r="AH80" s="29"/>
      <c r="AI80" s="30" t="s">
        <v>22</v>
      </c>
      <c r="AJ80" s="31"/>
      <c r="AK80" s="27"/>
      <c r="AL80" s="28" t="e">
        <f>LOOKUP(AL79,PARAMETRES!$G$4:$G$23,PARAMETRES!$K$4:$K$23)/1000</f>
        <v>#N/A</v>
      </c>
      <c r="AM80" s="29"/>
      <c r="AN80" s="29"/>
      <c r="AO80" s="28"/>
      <c r="AP80" s="29"/>
      <c r="AQ80" s="30" t="s">
        <v>22</v>
      </c>
      <c r="AR80" s="31"/>
      <c r="AS80" s="27"/>
      <c r="AT80" s="28" t="e">
        <f>LOOKUP(AT79,PARAMETRES!$G$4:$G$23,PARAMETRES!$K$4:$K$23)/1000</f>
        <v>#N/A</v>
      </c>
      <c r="AU80" s="29"/>
      <c r="AV80" s="29"/>
      <c r="AW80" s="28"/>
      <c r="AX80" s="29"/>
      <c r="AY80" s="30" t="s">
        <v>22</v>
      </c>
      <c r="AZ80" s="31"/>
      <c r="BA80" s="27"/>
      <c r="BB80" s="28" t="e">
        <f>LOOKUP(BB79,PARAMETRES!$G$4:$G$23,PARAMETRES!$K$4:$K$23)/1000</f>
        <v>#N/A</v>
      </c>
      <c r="BC80" s="29"/>
      <c r="BD80" s="29"/>
      <c r="BE80" s="28"/>
      <c r="BF80" s="29"/>
      <c r="BG80" s="30" t="s">
        <v>22</v>
      </c>
      <c r="BH80" s="31"/>
      <c r="BI80" s="27"/>
      <c r="BJ80" s="28" t="e">
        <f>LOOKUP(BJ79,PARAMETRES!$G$4:$G$23,PARAMETRES!$K$4:$K$23)/1000</f>
        <v>#N/A</v>
      </c>
      <c r="BK80" s="29"/>
      <c r="BL80" s="29"/>
      <c r="BM80" s="28"/>
      <c r="BN80" s="29"/>
      <c r="BO80" s="30" t="s">
        <v>22</v>
      </c>
      <c r="BP80" s="31"/>
      <c r="BQ80" s="27"/>
      <c r="BR80" s="28" t="e">
        <f>LOOKUP(BR79,PARAMETRES!$G$4:$G$23,PARAMETRES!$K$4:$K$23)/1000</f>
        <v>#N/A</v>
      </c>
      <c r="BS80" s="29"/>
      <c r="BT80" s="29"/>
      <c r="BU80" s="28"/>
      <c r="BV80" s="29"/>
      <c r="BW80" s="30" t="s">
        <v>22</v>
      </c>
      <c r="BX80" s="31"/>
      <c r="BY80" s="27"/>
      <c r="BZ80" s="28" t="e">
        <f>LOOKUP(BZ79,PARAMETRES!$G$4:$G$23,PARAMETRES!$K$4:$K$23)/1000</f>
        <v>#N/A</v>
      </c>
      <c r="CA80" s="29"/>
      <c r="CB80" s="29"/>
      <c r="CC80" s="28"/>
      <c r="CD80" s="29"/>
      <c r="CE80" s="30" t="s">
        <v>22</v>
      </c>
      <c r="CF80" s="31"/>
      <c r="CG80" s="27"/>
    </row>
    <row r="81" spans="1:85" ht="27.75" customHeight="1">
      <c r="A81" s="103" t="s">
        <v>64</v>
      </c>
      <c r="B81" s="14">
        <v>40</v>
      </c>
      <c r="C81" s="16">
        <f>IF(B81="","",LOOKUP(B81,PARAMETRES!$A$4:$A$43,PARAMETRES!$B$4:$B$43))</f>
        <v>0</v>
      </c>
      <c r="D81" s="16">
        <f>IF(C81="","",LOOKUP(C81,PARAMETRES!$B$4:$B$43,PARAMETRES!$C$4:$C$43))</f>
        <v>0</v>
      </c>
      <c r="E81" s="17">
        <f>B81</f>
        <v>40</v>
      </c>
      <c r="F81" s="18"/>
      <c r="G81" s="19"/>
      <c r="H81" s="19"/>
      <c r="I81" s="104" t="s">
        <v>22</v>
      </c>
      <c r="J81" s="21">
        <f>IF(G81="","",H81-G81)</f>
        <v>0</v>
      </c>
      <c r="K81" s="22">
        <f>IF(H81="","",MINUTE(J81)/F82)</f>
        <v>0</v>
      </c>
      <c r="L81" s="105">
        <f>IF(K81="","",IF(I81=$CH$2,"Erreur",IF(K81&lt;PARAMETRES!$M$8,"Trop Rapide",IF(AND(K81&lt;PARAMETRES!$M$7,K81&gt;=PARAMETRES!$M$8),"Rapide",IF(AND(K81&lt;PARAMETRES!$M$6,K81&gt;=PARAMETRES!$M$7),"Correct",IF(AND(K81&lt;PARAMETRES!$M$5,$K$3&gt;=PARAMETRES!$M$6),"Lent",IF(K81&gt;PARAMETRES!$M$5,"Trop lent","/")))))))</f>
        <v>0</v>
      </c>
      <c r="M81" s="106">
        <f>G81</f>
        <v>0</v>
      </c>
      <c r="N81" s="18"/>
      <c r="O81" s="19"/>
      <c r="P81" s="19"/>
      <c r="Q81" s="104" t="s">
        <v>22</v>
      </c>
      <c r="R81" s="21">
        <f>IF(O81="","",P81-O81)</f>
        <v>0</v>
      </c>
      <c r="S81" s="22">
        <f>IF(P81="","",MINUTE(R81)/N82)</f>
        <v>0</v>
      </c>
      <c r="T81" s="107">
        <f>IF(S81="","",IF(Q81=$CH$2,"Erreur",IF(S81&lt;PARAMETRES!$M$8,"Trop Rapide",IF(AND(S81&lt;PARAMETRES!$M$7,S81&gt;=PARAMETRES!$M$8),"Rapide",IF(AND(S81&lt;PARAMETRES!$M$6,S81&gt;=PARAMETRES!$M$7),"Correct",IF(AND(S81&lt;PARAMETRES!$M$5,$K$3&gt;=PARAMETRES!$M$6),"Lent",IF(S81&gt;PARAMETRES!$M$5,"Trop lent","/")))))))</f>
        <v>0</v>
      </c>
      <c r="U81" s="106">
        <f>O81</f>
        <v>0</v>
      </c>
      <c r="V81" s="18"/>
      <c r="W81" s="19"/>
      <c r="X81" s="19"/>
      <c r="Y81" s="104" t="s">
        <v>22</v>
      </c>
      <c r="Z81" s="21">
        <f>IF(W81="","",X81-W81)</f>
        <v>0</v>
      </c>
      <c r="AA81" s="22">
        <f>IF(X81="","",MINUTE(Z81)/V82)</f>
        <v>0</v>
      </c>
      <c r="AB81" s="107">
        <f>IF(AA81="","",IF(Y81=$CH$2,"Erreur",IF(AA81&lt;PARAMETRES!$M$8,"Trop Rapide",IF(AND(AA81&lt;PARAMETRES!$M$7,AA81&gt;=PARAMETRES!$M$8),"Rapide",IF(AND(AA81&lt;PARAMETRES!$M$6,AA81&gt;=PARAMETRES!$M$7),"Correct",IF(AND(AA81&lt;PARAMETRES!$M$5,$K$3&gt;=PARAMETRES!$M$6),"Lent",IF(AA81&gt;PARAMETRES!$M$5,"Trop lent","/")))))))</f>
        <v>0</v>
      </c>
      <c r="AC81" s="106">
        <f>W81</f>
        <v>0</v>
      </c>
      <c r="AD81" s="18"/>
      <c r="AE81" s="19"/>
      <c r="AF81" s="19"/>
      <c r="AG81" s="104" t="s">
        <v>22</v>
      </c>
      <c r="AH81" s="21">
        <f>IF(AE81="","",AF81-AE81)</f>
        <v>0</v>
      </c>
      <c r="AI81" s="22">
        <f>IF(AF81="","",MINUTE(AH81)/AD82)</f>
        <v>0</v>
      </c>
      <c r="AJ81" s="107">
        <f>IF(AI81="","",IF(AG81=$CH$2,"Erreur",IF(AI81&lt;PARAMETRES!$M$8,"Trop Rapide",IF(AND(AI81&lt;PARAMETRES!$M$7,AI81&gt;=PARAMETRES!$M$8),"Rapide",IF(AND(AI81&lt;PARAMETRES!$M$6,AI81&gt;=PARAMETRES!$M$7),"Correct",IF(AND(AI81&lt;PARAMETRES!$M$5,$K$3&gt;=PARAMETRES!$M$6),"Lent",IF(AI81&gt;PARAMETRES!$M$5,"Trop lent","/")))))))</f>
        <v>0</v>
      </c>
      <c r="AK81" s="106">
        <f>AE81</f>
        <v>0</v>
      </c>
      <c r="AL81" s="18"/>
      <c r="AM81" s="19"/>
      <c r="AN81" s="19"/>
      <c r="AO81" s="104" t="s">
        <v>22</v>
      </c>
      <c r="AP81" s="21">
        <f>IF(AM81="","",AN81-AM81)</f>
        <v>0</v>
      </c>
      <c r="AQ81" s="22">
        <f>IF(AN81="","",MINUTE(AP81)/AL82)</f>
        <v>0</v>
      </c>
      <c r="AR81" s="107">
        <f>IF(AQ81="","",IF(AO81=$CH$2,"Erreur",IF(AQ81&lt;PARAMETRES!$M$8,"Trop Rapide",IF(AND(AQ81&lt;PARAMETRES!$M$7,AQ81&gt;=PARAMETRES!$M$8),"Rapide",IF(AND(AQ81&lt;PARAMETRES!$M$6,AQ81&gt;=PARAMETRES!$M$7),"Correct",IF(AND(AQ81&lt;PARAMETRES!$M$5,$K$3&gt;=PARAMETRES!$M$6),"Lent",IF(AQ81&gt;PARAMETRES!$M$5,"Trop lent","/")))))))</f>
        <v>0</v>
      </c>
      <c r="AS81" s="106">
        <f>AM81</f>
        <v>0</v>
      </c>
      <c r="AT81" s="18"/>
      <c r="AU81" s="19"/>
      <c r="AV81" s="19"/>
      <c r="AW81" s="104" t="s">
        <v>22</v>
      </c>
      <c r="AX81" s="21">
        <f>IF(AU81="","",AV81-AU81)</f>
        <v>0</v>
      </c>
      <c r="AY81" s="22">
        <f>IF(AV81="","",MINUTE(AX81)/AT82)</f>
        <v>0</v>
      </c>
      <c r="AZ81" s="107">
        <f>IF(AY81="","",IF(AW81=$CH$2,"Erreur",IF(AY81&lt;PARAMETRES!$M$8,"Trop Rapide",IF(AND(AY81&lt;PARAMETRES!$M$7,AY81&gt;=PARAMETRES!$M$8),"Rapide",IF(AND(AY81&lt;PARAMETRES!$M$6,AY81&gt;=PARAMETRES!$M$7),"Correct",IF(AND(AY81&lt;PARAMETRES!$M$5,$K$3&gt;=PARAMETRES!$M$6),"Lent",IF(AY81&gt;PARAMETRES!$M$5,"Trop lent","/")))))))</f>
        <v>0</v>
      </c>
      <c r="BA81" s="106">
        <f>AU81</f>
        <v>0</v>
      </c>
      <c r="BB81" s="18"/>
      <c r="BC81" s="19"/>
      <c r="BD81" s="19"/>
      <c r="BE81" s="104" t="s">
        <v>22</v>
      </c>
      <c r="BF81" s="21">
        <f>IF(BC81="","",BD81-BC81)</f>
        <v>0</v>
      </c>
      <c r="BG81" s="22">
        <f>IF(BD81="","",MINUTE(BF81)/BB82)</f>
        <v>0</v>
      </c>
      <c r="BH81" s="107">
        <f>IF(BG81="","",IF(BE81=$CH$2,"Erreur",IF(BG81&lt;PARAMETRES!$M$8,"Trop Rapide",IF(AND(BG81&lt;PARAMETRES!$M$7,BG81&gt;=PARAMETRES!$M$8),"Rapide",IF(AND(BG81&lt;PARAMETRES!$M$6,BG81&gt;=PARAMETRES!$M$7),"Correct",IF(AND(BG81&lt;PARAMETRES!$M$5,$K$3&gt;=PARAMETRES!$M$6),"Lent",IF(BG81&gt;PARAMETRES!$M$5,"Trop lent","/")))))))</f>
        <v>0</v>
      </c>
      <c r="BI81" s="106">
        <f>BC81</f>
        <v>0</v>
      </c>
      <c r="BJ81" s="18"/>
      <c r="BK81" s="19"/>
      <c r="BL81" s="19"/>
      <c r="BM81" s="104" t="s">
        <v>22</v>
      </c>
      <c r="BN81" s="21">
        <f>IF(BK81="","",BL81-BK81)</f>
        <v>0</v>
      </c>
      <c r="BO81" s="22">
        <f>IF(BL81="","",MINUTE(BN81)/BJ82)</f>
        <v>0</v>
      </c>
      <c r="BP81" s="107">
        <f>IF(BO81="","",IF(BM81=$BL$2,"Erreur",IF(BO81&lt;PARAMETRES!$M$8,"Trop Rapide",IF(AND(BO81&lt;PARAMETRES!$M$7,BO81&gt;=PARAMETRES!$M$8),"Rapide",IF(AND(BO81&lt;PARAMETRES!$M$6,BO81&gt;=PARAMETRES!$M$7),"Correct",IF(AND(BO81&lt;PARAMETRES!$M$5,$K$3&gt;=PARAMETRES!$M$6),"Lent",IF(BO81&gt;PARAMETRES!$M$5,"Trop lent","/")))))))</f>
        <v>0</v>
      </c>
      <c r="BQ81" s="106">
        <f>BK81</f>
        <v>0</v>
      </c>
      <c r="BR81" s="18"/>
      <c r="BS81" s="19"/>
      <c r="BT81" s="19"/>
      <c r="BU81" s="104" t="s">
        <v>22</v>
      </c>
      <c r="BV81" s="21">
        <f>IF(BS81="","",BT81-BS81)</f>
        <v>0</v>
      </c>
      <c r="BW81" s="22">
        <f>IF(BT81="","",MINUTE(BV81)/BR82)</f>
        <v>0</v>
      </c>
      <c r="BX81" s="107">
        <f>IF(BW81="","",IF(BU81=$BL$2,"Erreur",IF(BW81&lt;PARAMETRES!$M$8,"Trop Rapide",IF(AND(BW81&lt;PARAMETRES!$M$7,BW81&gt;=PARAMETRES!$M$8),"Rapide",IF(AND(BW81&lt;PARAMETRES!$M$6,BW81&gt;=PARAMETRES!$M$7),"Correct",IF(AND(BW81&lt;PARAMETRES!$M$5,$K$3&gt;=PARAMETRES!$M$6),"Lent",IF(BW81&gt;PARAMETRES!$M$5,"Trop lent","/")))))))</f>
        <v>0</v>
      </c>
      <c r="BY81" s="106">
        <f>BS81</f>
        <v>0</v>
      </c>
      <c r="BZ81" s="18"/>
      <c r="CA81" s="19"/>
      <c r="CB81" s="19"/>
      <c r="CC81" s="104" t="s">
        <v>22</v>
      </c>
      <c r="CD81" s="21">
        <f>IF(CA81="","",CB81-CA81)</f>
        <v>0</v>
      </c>
      <c r="CE81" s="22">
        <f>IF(CB81="","",MINUTE(CD81)/BZ82)</f>
        <v>0</v>
      </c>
      <c r="CF81" s="107">
        <f>IF(CE81="","",IF(CC81=$BL$2,"Erreur",IF(CE81&lt;PARAMETRES!$M$8,"Trop Rapide",IF(AND(CE81&lt;PARAMETRES!$M$7,CE81&gt;=PARAMETRES!$M$8),"Rapide",IF(AND(CE81&lt;PARAMETRES!$M$6,CE81&gt;=PARAMETRES!$M$7),"Correct",IF(AND(CE81&lt;PARAMETRES!$M$5,$K$3&gt;=PARAMETRES!$M$6),"Lent",IF(CE81&gt;PARAMETRES!$M$5,"Trop lent","/")))))))</f>
        <v>0</v>
      </c>
      <c r="CG81" s="106">
        <f>CA81</f>
        <v>0</v>
      </c>
    </row>
    <row r="82" spans="1:85" ht="5.25" customHeight="1">
      <c r="A82" s="27"/>
      <c r="B82" s="27"/>
      <c r="C82" s="27"/>
      <c r="D82" s="27"/>
      <c r="E82" s="27"/>
      <c r="F82" s="28" t="e">
        <f>LOOKUP(F81,PARAMETRES!$G$4:$G$23,PARAMETRES!$K$4:$K$23)/1000</f>
        <v>#N/A</v>
      </c>
      <c r="G82" s="29"/>
      <c r="H82" s="29"/>
      <c r="I82" s="28"/>
      <c r="J82" s="29"/>
      <c r="K82" s="30" t="s">
        <v>22</v>
      </c>
      <c r="L82" s="31"/>
      <c r="M82" s="27"/>
      <c r="N82" s="28" t="e">
        <f>LOOKUP(N81,PARAMETRES!$G$4:$G$23,PARAMETRES!$K$4:$K$23)/1000</f>
        <v>#N/A</v>
      </c>
      <c r="O82" s="29"/>
      <c r="P82" s="29"/>
      <c r="Q82" s="28"/>
      <c r="R82" s="29"/>
      <c r="S82" s="30" t="s">
        <v>22</v>
      </c>
      <c r="T82" s="31"/>
      <c r="U82" s="27"/>
      <c r="V82" s="28" t="e">
        <f>LOOKUP(V81,PARAMETRES!$G$4:$G$23,PARAMETRES!$K$4:$K$23)/1000</f>
        <v>#N/A</v>
      </c>
      <c r="W82" s="29"/>
      <c r="X82" s="29"/>
      <c r="Y82" s="28"/>
      <c r="Z82" s="29"/>
      <c r="AA82" s="30" t="s">
        <v>22</v>
      </c>
      <c r="AB82" s="31"/>
      <c r="AC82" s="27"/>
      <c r="AD82" s="28" t="e">
        <f>LOOKUP(AD81,PARAMETRES!$G$4:$G$23,PARAMETRES!$K$4:$K$23)/1000</f>
        <v>#N/A</v>
      </c>
      <c r="AE82" s="29"/>
      <c r="AF82" s="29"/>
      <c r="AG82" s="28"/>
      <c r="AH82" s="29"/>
      <c r="AI82" s="30" t="s">
        <v>22</v>
      </c>
      <c r="AJ82" s="31"/>
      <c r="AK82" s="27"/>
      <c r="AL82" s="28" t="e">
        <f>LOOKUP(AL81,PARAMETRES!$G$4:$G$23,PARAMETRES!$K$4:$K$23)/1000</f>
        <v>#N/A</v>
      </c>
      <c r="AM82" s="29"/>
      <c r="AN82" s="29"/>
      <c r="AO82" s="28"/>
      <c r="AP82" s="29"/>
      <c r="AQ82" s="30" t="s">
        <v>22</v>
      </c>
      <c r="AR82" s="31"/>
      <c r="AS82" s="27"/>
      <c r="AT82" s="28" t="e">
        <f>LOOKUP(AT81,PARAMETRES!$G$4:$G$23,PARAMETRES!$K$4:$K$23)/1000</f>
        <v>#N/A</v>
      </c>
      <c r="AU82" s="29"/>
      <c r="AV82" s="29"/>
      <c r="AW82" s="28"/>
      <c r="AX82" s="29"/>
      <c r="AY82" s="30" t="s">
        <v>22</v>
      </c>
      <c r="AZ82" s="31"/>
      <c r="BA82" s="27"/>
      <c r="BB82" s="28" t="e">
        <f>LOOKUP(BB81,PARAMETRES!$G$4:$G$23,PARAMETRES!$K$4:$K$23)/1000</f>
        <v>#N/A</v>
      </c>
      <c r="BC82" s="29"/>
      <c r="BD82" s="29"/>
      <c r="BE82" s="28"/>
      <c r="BF82" s="29"/>
      <c r="BG82" s="30" t="s">
        <v>22</v>
      </c>
      <c r="BH82" s="31"/>
      <c r="BI82" s="27"/>
      <c r="BJ82" s="28" t="e">
        <f>LOOKUP(BJ81,PARAMETRES!$G$4:$G$23,PARAMETRES!$K$4:$K$23)/1000</f>
        <v>#N/A</v>
      </c>
      <c r="BK82" s="29"/>
      <c r="BL82" s="29"/>
      <c r="BM82" s="28"/>
      <c r="BN82" s="29"/>
      <c r="BO82" s="30" t="s">
        <v>22</v>
      </c>
      <c r="BP82" s="31"/>
      <c r="BQ82" s="27"/>
      <c r="BR82" s="28" t="e">
        <f>LOOKUP(BR81,PARAMETRES!$G$4:$G$23,PARAMETRES!$K$4:$K$23)/1000</f>
        <v>#N/A</v>
      </c>
      <c r="BS82" s="29"/>
      <c r="BT82" s="29"/>
      <c r="BU82" s="28"/>
      <c r="BV82" s="29"/>
      <c r="BW82" s="30" t="s">
        <v>22</v>
      </c>
      <c r="BX82" s="31"/>
      <c r="BY82" s="27"/>
      <c r="BZ82" s="28" t="e">
        <f>LOOKUP(BZ81,PARAMETRES!$G$4:$G$23,PARAMETRES!$K$4:$K$23)/1000</f>
        <v>#N/A</v>
      </c>
      <c r="CA82" s="29"/>
      <c r="CB82" s="29"/>
      <c r="CC82" s="28"/>
      <c r="CD82" s="29"/>
      <c r="CE82" s="30" t="s">
        <v>22</v>
      </c>
      <c r="CF82" s="31"/>
      <c r="CG82" s="27"/>
    </row>
    <row r="65535" ht="12.75" customHeight="1"/>
    <row r="65536" ht="12.75" customHeight="1"/>
  </sheetData>
  <sheetProtection selectLockedCells="1" selectUnlockedCells="1"/>
  <mergeCells count="14">
    <mergeCell ref="A1:A2"/>
    <mergeCell ref="B1:B2"/>
    <mergeCell ref="C1:C2"/>
    <mergeCell ref="D1:D2"/>
    <mergeCell ref="F1:L1"/>
    <mergeCell ref="N1:T1"/>
    <mergeCell ref="V1:AB1"/>
    <mergeCell ref="AD1:AJ1"/>
    <mergeCell ref="AL1:AR1"/>
    <mergeCell ref="AT1:AZ1"/>
    <mergeCell ref="BB1:BH1"/>
    <mergeCell ref="BJ1:BP1"/>
    <mergeCell ref="BR1:BX1"/>
    <mergeCell ref="BZ1:CF1"/>
  </mergeCells>
  <conditionalFormatting sqref="A79 A77 A75 A73 A71 A69 A67 A65 A63 A61 A59 A57 A55 A53 A51 A49 A47 A45 A43 A41 A39 A37 A35 A33 A31 A29 A27 A25 A23 A21 A19 A17 A15 A13 A11 A9 A7 A5 A3">
    <cfRule type="cellIs" priority="1" dxfId="7" operator="equal" stopIfTrue="1">
      <formula>$CR$2</formula>
    </cfRule>
    <cfRule type="cellIs" priority="2" dxfId="8" operator="equal" stopIfTrue="1">
      <formula>$CR$1</formula>
    </cfRule>
  </conditionalFormatting>
  <conditionalFormatting sqref="A81">
    <cfRule type="cellIs" priority="3" dxfId="0" operator="equal" stopIfTrue="1">
      <formula>$CR$1</formula>
    </cfRule>
    <cfRule type="cellIs" priority="4" dxfId="0" operator="equal" stopIfTrue="1">
      <formula>$CR$2</formula>
    </cfRule>
  </conditionalFormatting>
  <dataValidations count="1246">
    <dataValidation type="list" operator="equal" allowBlank="1" showErrorMessage="1" sqref="CA9:CB9">
      <formula1>TEXT(NOW(),"hh:mm:ss")</formula1>
    </dataValidation>
    <dataValidation operator="equal" allowBlank="1" showErrorMessage="1" sqref="L3 T3 AB3 AJ3 AR3 AZ3 BH3 BP3 BX3 CF3 L5 T5 AB5 AJ5 AR5 AZ5 BH5 BP5 BX5 CF5 L7 T7 AB7 AJ7 AR7 AZ7 BH7 BP7 BX7 CF7 L9 T9 AB9 AJ9 AR9 AZ9 BH9 BP9 BX9 CF9 L11 T11 AB11 AJ11 AR11 AZ11 BH11 BP11 BX11 CF11 L13 T13 AB13 AJ13 AR13 AZ13 BH13 BP13 BX13 CF13 L15 T15 AB15 AJ15 AR15 AZ15 BH15 BP15 BX15 CF15 L17 T17 AB17 AJ17 AR17 AZ17 BH17 BP17 BX17 CF17 L19 T19 AB19 AJ19 AR19 AZ19 BH19 BP19 BX19 CF19 L21 T21 AB21 AJ21 AR21 AZ21 BH21 BP21 BX21 CF21">
      <formula1>0</formula1>
    </dataValidation>
    <dataValidation operator="equal" allowBlank="1" showErrorMessage="1" sqref="L23 T23 AB23 AJ23 AR23 AZ23 BH23 BP23 BX23 CF23 L25 T25 AB25 AJ25 AR25 AZ25 BH25 BP25 BX25 CF25 L27 T27 AB27 AJ27 AR27 AZ27 BH27 BP27 BX27 CF27 L29 T29 AB29 AJ29 AR29 AZ29 BH29 BP29 BX29 CF29 L31 T31 AB31 AJ31 AR31 AZ31 BH31 BP31 BX31 CF31 L33 T33 AB33 AJ33 AR33 AZ33 BH33 BP33 BX33 CF33 L35 T35 AB35 AJ35 AR35 AZ35 BH35 BP35 BX35 CF35 L37 T37 AB37 AJ37 AR37 AZ37 BH37 BP37 BX37 CF37 L39 T39 AB39 AJ39 AR39 AZ39 BH39 BP39 BX39 CF39 L41 T41 AB41 AJ41 AR41 AZ41 BH41 BP41 BX41 CF41">
      <formula1>0</formula1>
    </dataValidation>
    <dataValidation operator="equal" allowBlank="1" showErrorMessage="1" sqref="L43 T43 AB43 AJ43 AR43 AZ43 BH43 BP43 BX43 CF43 L45 T45 AB45 AJ45 AR45 AZ45 BH45 BP45 BX45 CF45 L47 T47 AB47 AJ47 AR47 AZ47 BH47 BP47 BX47 CF47 L49 T49 AB49 AJ49 AR49 AZ49 BH49 BP49 BX49 CF49 L51 T51 AB51 AJ51 AR51 AZ51 BH51 BP51 BX51 CF51 L53 T53 AB53 AJ53 AR53 AZ53 BH53 BP53 BX53 CF53 L55 T55 AB55 AJ55 AR55 AZ55 BH55 BP55 BX55 CF55 L57 T57 AB57 AJ57 AR57 AZ57 BH57 BP57 BX57 CF57 L59 T59 AB59 AJ59 AR59 AZ59 BH59 BP59 BX59 CF59 L61 T61 AB61 AJ61 AR61 AZ61 BH61 BP61 BX61 CF61">
      <formula1>0</formula1>
    </dataValidation>
    <dataValidation operator="equal" allowBlank="1" showErrorMessage="1" sqref="L63 T63 AB63 AJ63 AR63 AZ63 BH63 BP63 BX63 CF63 L65 T65 AB65 AJ65 AR65 AZ65 BH65 BP65 BX65 CF65 L67 T67 AB67 AJ67 AR67 AZ67 BH67 BP67 BX67 CF67 L69 T69 AB69 AJ69 AR69 AZ69 BH69 BP69 BX69 CF69 L71 T71 AB71 AJ71 AR71 AZ71 BH71 BP71 BX71 CF71 L73 T73 AB73 AJ73 AR73 AZ73 BH73 BP73 BX73 CF73 L75 T75 AB75 AJ75 AR75 AZ75 BH75 BP75 BX75 CF75 L77 T77 AB77 AJ77 AR77 AZ77 BH77 BP77 BX77 CF77 L79 T79 AB79 AJ79 AR79 AZ79 BH79 BP79 BX79 CF79 L81 T81 AB81 AJ81 AR81 AZ81 BH81 BP81 BX81 CF81">
      <formula1>0</formula1>
    </dataValidation>
    <dataValidation type="list" operator="equal" allowBlank="1" showErrorMessage="1" sqref="W7:X7">
      <formula1>TEXT(NOW(),"hh:mm:ss")</formula1>
    </dataValidation>
    <dataValidation type="list" operator="equal" allowBlank="1" showErrorMessage="1" sqref="BU57">
      <formula1>KIFEKOI!$CR$1:$CR$2</formula1>
    </dataValidation>
    <dataValidation type="list" operator="equal" allowBlank="1" showErrorMessage="1" sqref="AM35:AN35">
      <formula1>TEXT(NOW(),"hh:mm:ss")</formula1>
    </dataValidation>
    <dataValidation type="list" operator="equal" allowBlank="1" showErrorMessage="1" sqref="CA33:CB33">
      <formula1>TEXT(NOW(),"hh:mm:ss")</formula1>
    </dataValidation>
    <dataValidation type="list" operator="equal" allowBlank="1" showErrorMessage="1" sqref="CC57">
      <formula1>KIFEKOI!$CR$1:$CR$2</formula1>
    </dataValidation>
    <dataValidation type="list" operator="equal" allowBlank="1" showErrorMessage="1" sqref="AO33">
      <formula1>KIFEKOI!$CR$1:$CR$2</formula1>
    </dataValidation>
    <dataValidation type="list" operator="equal" allowBlank="1" showErrorMessage="1" sqref="AU27:AV27">
      <formula1>TEXT(NOW(),"hh:mm:ss")</formula1>
    </dataValidation>
    <dataValidation type="list" operator="equal" allowBlank="1" showErrorMessage="1" sqref="BK9:BL9">
      <formula1>TEXT(NOW(),"hh:mm:ss")</formula1>
    </dataValidation>
    <dataValidation type="list" operator="equal" allowBlank="1" showErrorMessage="1" sqref="BC7:BD7">
      <formula1>TEXT(NOW(),"hh:mm:ss")</formula1>
    </dataValidation>
    <dataValidation type="list" operator="equal" allowBlank="1" showErrorMessage="1" sqref="AM13:AN13">
      <formula1>TEXT(NOW(),"hh:mm:ss")</formula1>
    </dataValidation>
    <dataValidation type="list" operator="equal" allowBlank="1" showErrorMessage="1" sqref="AU13:AV13">
      <formula1>TEXT(NOW(),"hh:mm:ss")</formula1>
    </dataValidation>
    <dataValidation type="list" operator="equal" allowBlank="1" showErrorMessage="1" sqref="BC13:BD13">
      <formula1>TEXT(NOW(),"hh:mm:ss")</formula1>
    </dataValidation>
    <dataValidation type="list" operator="equal" allowBlank="1" showErrorMessage="1" sqref="BK13:BL13">
      <formula1>TEXT(NOW(),"hh:mm:ss")</formula1>
    </dataValidation>
    <dataValidation type="list" operator="equal" allowBlank="1" showErrorMessage="1" sqref="AE7:AF7">
      <formula1>TEXT(NOW(),"hh:mm:ss")</formula1>
    </dataValidation>
    <dataValidation type="list" operator="equal" allowBlank="1" showErrorMessage="1" sqref="CA11:CB11">
      <formula1>TEXT(NOW(),"hh:mm:ss")</formula1>
    </dataValidation>
    <dataValidation type="list" operator="equal" allowBlank="1" showErrorMessage="1" sqref="BS9:BT9">
      <formula1>TEXT(NOW(),"hh:mm:ss")</formula1>
    </dataValidation>
    <dataValidation type="list" operator="equal" allowBlank="1" showErrorMessage="1" sqref="AU7:AV7">
      <formula1>TEXT(NOW(),"hh:mm:ss")</formula1>
    </dataValidation>
    <dataValidation type="list" operator="equal" allowBlank="1" showErrorMessage="1" sqref="AM9:AN9">
      <formula1>TEXT(NOW(),"hh:mm:ss")</formula1>
    </dataValidation>
    <dataValidation type="list" operator="equal" allowBlank="1" showErrorMessage="1" sqref="AU9:AV9">
      <formula1>TEXT(NOW(),"hh:mm:ss")</formula1>
    </dataValidation>
    <dataValidation type="list" operator="equal" allowBlank="1" showErrorMessage="1" sqref="BS13:BT13">
      <formula1>TEXT(NOW(),"hh:mm:ss")</formula1>
    </dataValidation>
    <dataValidation type="list" operator="equal" allowBlank="1" showErrorMessage="1" sqref="AM7:AN7">
      <formula1>TEXT(NOW(),"hh:mm:ss")</formula1>
    </dataValidation>
    <dataValidation type="list" operator="equal" allowBlank="1" showErrorMessage="1" sqref="AE9:AF9">
      <formula1>TEXT(NOW(),"hh:mm:ss")</formula1>
    </dataValidation>
    <dataValidation type="list" operator="equal" allowBlank="1" showErrorMessage="1" sqref="BU35">
      <formula1>KIFEKOI!$CR$1:$CR$2</formula1>
    </dataValidation>
    <dataValidation type="list" operator="equal" allowBlank="1" showErrorMessage="1" sqref="AM11:AN11">
      <formula1>TEXT(NOW(),"hh:mm:ss")</formula1>
    </dataValidation>
    <dataValidation type="list" operator="equal" allowBlank="1" showErrorMessage="1" sqref="AO25">
      <formula1>KIFEKOI!$CR$1:$CR$2</formula1>
    </dataValidation>
    <dataValidation type="list" operator="equal" allowBlank="1" showErrorMessage="1" sqref="AU11:AV11">
      <formula1>TEXT(NOW(),"hh:mm:ss")</formula1>
    </dataValidation>
    <dataValidation type="list" operator="equal" allowBlank="1" showErrorMessage="1" sqref="Q57">
      <formula1>KIFEKOI!$CR$1:$CR$2</formula1>
    </dataValidation>
    <dataValidation type="list" operator="equal" allowBlank="1" showErrorMessage="1" sqref="AG31">
      <formula1>KIFEKOI!$CR$1:$CR$2</formula1>
    </dataValidation>
    <dataValidation type="list" operator="equal" allowBlank="1" showErrorMessage="1" sqref="AG37">
      <formula1>KIFEKOI!$CR$1:$CR$2</formula1>
    </dataValidation>
    <dataValidation type="list" operator="equal" allowBlank="1" showErrorMessage="1" sqref="AO57">
      <formula1>KIFEKOI!$CR$1:$CR$2</formula1>
    </dataValidation>
    <dataValidation type="list" operator="equal" allowBlank="1" showErrorMessage="1" sqref="AW57">
      <formula1>KIFEKOI!$CR$1:$CR$2</formula1>
    </dataValidation>
    <dataValidation type="list" operator="equal" allowBlank="1" showErrorMessage="1" sqref="BM57">
      <formula1>KIFEKOI!$CR$1:$CR$2</formula1>
    </dataValidation>
    <dataValidation type="list" operator="equal" allowBlank="1" showErrorMessage="1" sqref="AT75">
      <formula1>"1,2,3,4,5,6,7,8,9,10,11,12,13,14,15,16,17,18,19,20"</formula1>
    </dataValidation>
    <dataValidation type="list" operator="equal" allowBlank="1" showErrorMessage="1" sqref="I35">
      <formula1>KIFEKOI!$CR$1:$CR$2</formula1>
    </dataValidation>
    <dataValidation type="list" operator="equal" allowBlank="1" showErrorMessage="1" sqref="AW33">
      <formula1>KIFEKOI!$CR$1:$CR$2</formula1>
    </dataValidation>
    <dataValidation type="list" operator="equal" allowBlank="1" showErrorMessage="1" sqref="W11:X11">
      <formula1>TEXT(NOW(),"hh:mm:ss")</formula1>
    </dataValidation>
    <dataValidation type="list" operator="equal" allowBlank="1" showErrorMessage="1" sqref="AE11:AF11">
      <formula1>TEXT(NOW(),"hh:mm:ss")</formula1>
    </dataValidation>
    <dataValidation type="list" operator="equal" allowBlank="1" showErrorMessage="1" sqref="Y35">
      <formula1>KIFEKOI!$CR$1:$CR$2</formula1>
    </dataValidation>
    <dataValidation type="list" operator="equal" allowBlank="1" showErrorMessage="1" sqref="AM5:AN5">
      <formula1>TEXT(NOW(),"hh:mm:ss")</formula1>
    </dataValidation>
    <dataValidation type="list" operator="equal" allowBlank="1" showErrorMessage="1" sqref="BB79">
      <formula1>"1,2,3,4,5,6,7,8,9,10,11,12,13,14,15,16,17,18,19,20"</formula1>
    </dataValidation>
    <dataValidation type="list" operator="equal" allowBlank="1" showErrorMessage="1" sqref="BC5:BD5">
      <formula1>TEXT(NOW(),"hh:mm:ss")</formula1>
    </dataValidation>
    <dataValidation type="list" operator="equal" allowBlank="1" showErrorMessage="1" sqref="AW79">
      <formula1>KIFEKOI!$CR$1:$CR$2</formula1>
    </dataValidation>
    <dataValidation type="list" operator="equal" allowBlank="1" showErrorMessage="1" sqref="AU79:AV79">
      <formula1>TEXT(NOW(),"hh:mm:ss")</formula1>
    </dataValidation>
    <dataValidation type="list" operator="equal" allowBlank="1" showErrorMessage="1" sqref="Q81">
      <formula1>KIFEKOI!$CR$1:$CR$2</formula1>
    </dataValidation>
    <dataValidation type="list" operator="equal" allowBlank="1" showErrorMessage="1" sqref="CC77">
      <formula1>KIFEKOI!$CR$1:$CR$2</formula1>
    </dataValidation>
    <dataValidation type="list" operator="equal" allowBlank="1" showErrorMessage="1" sqref="AG79">
      <formula1>KIFEKOI!$CR$1:$CR$2</formula1>
    </dataValidation>
    <dataValidation type="list" operator="equal" allowBlank="1" showErrorMessage="1" sqref="Y77">
      <formula1>KIFEKOI!$CR$1:$CR$2</formula1>
    </dataValidation>
    <dataValidation type="list" operator="equal" allowBlank="1" showErrorMessage="1" sqref="AG81">
      <formula1>KIFEKOI!$CR$1:$CR$2</formula1>
    </dataValidation>
    <dataValidation type="list" operator="equal" allowBlank="1" showErrorMessage="1" sqref="BK79:BL79">
      <formula1>TEXT(NOW(),"hh:mm:ss")</formula1>
    </dataValidation>
    <dataValidation type="list" operator="equal" allowBlank="1" showErrorMessage="1" sqref="AW77">
      <formula1>KIFEKOI!$CR$1:$CR$2</formula1>
    </dataValidation>
    <dataValidation type="list" operator="equal" allowBlank="1" showErrorMessage="1" sqref="Q11">
      <formula1>KIFEKOI!$CR$1:$CR$2</formula1>
    </dataValidation>
    <dataValidation type="list" operator="equal" allowBlank="1" showErrorMessage="1" sqref="Y9">
      <formula1>KIFEKOI!$CR$1:$CR$2</formula1>
    </dataValidation>
    <dataValidation type="list" operator="equal" allowBlank="1" showErrorMessage="1" sqref="Q9">
      <formula1>KIFEKOI!$CR$1:$CR$2</formula1>
    </dataValidation>
    <dataValidation type="list" operator="equal" allowBlank="1" showErrorMessage="1" sqref="O5:P5">
      <formula1>TEXT(NOW(),"hh:mm:ss")</formula1>
    </dataValidation>
    <dataValidation type="list" operator="equal" allowBlank="1" showErrorMessage="1" sqref="AE5:AF5">
      <formula1>TEXT(NOW(),"hh:mm:ss")</formula1>
    </dataValidation>
    <dataValidation type="list" operator="equal" allowBlank="1" showErrorMessage="1" sqref="BC79:BD79">
      <formula1>TEXT(NOW(),"hh:mm:ss")</formula1>
    </dataValidation>
    <dataValidation type="list" operator="equal" allowBlank="1" showErrorMessage="1" sqref="BS5:BT5">
      <formula1>TEXT(NOW(),"hh:mm:ss")</formula1>
    </dataValidation>
    <dataValidation type="list" operator="equal" allowBlank="1" showErrorMessage="1" sqref="O9:P9">
      <formula1>TEXT(NOW(),"hh:mm:ss")</formula1>
    </dataValidation>
    <dataValidation type="list" operator="equal" allowBlank="1" showErrorMessage="1" sqref="BC3:BD3">
      <formula1>TEXT(NOW(),"hh:mm:ss")</formula1>
    </dataValidation>
    <dataValidation type="list" operator="equal" allowBlank="1" showErrorMessage="1" sqref="BC9:BD9">
      <formula1>TEXT(NOW(),"hh:mm:ss")</formula1>
    </dataValidation>
    <dataValidation type="list" operator="equal" allowBlank="1" showErrorMessage="1" sqref="BZ73">
      <formula1>"1,2,3,4,5,6,7,8,9,10,11,12,13,14,15,16,17,18,19,20"</formula1>
    </dataValidation>
    <dataValidation type="list" operator="equal" allowBlank="1" showErrorMessage="1" sqref="Q73">
      <formula1>KIFEKOI!$CR$1:$CR$2</formula1>
    </dataValidation>
    <dataValidation type="list" operator="equal" allowBlank="1" showErrorMessage="1" sqref="BR75">
      <formula1>"1,2,3,4,5,6,7,8,9,10,11,12,13,14,15,16,17,18,19,20"</formula1>
    </dataValidation>
    <dataValidation type="list" operator="equal" allowBlank="1" showErrorMessage="1" sqref="V75">
      <formula1>"1,2,3,4,5,6,7,8,9,10,11,12,13,14,15,16,17,18,19,20"</formula1>
    </dataValidation>
    <dataValidation type="list" operator="equal" allowBlank="1" showErrorMessage="1" sqref="AL75">
      <formula1>"1,2,3,4,5,6,7,8,9,10,11,12,13,14,15,16,17,18,19,20"</formula1>
    </dataValidation>
    <dataValidation type="list" operator="equal" allowBlank="1" showErrorMessage="1" sqref="AD75">
      <formula1>"1,2,3,4,5,6,7,8,9,10,11,12,13,14,15,16,17,18,19,20"</formula1>
    </dataValidation>
    <dataValidation type="list" operator="equal" allowBlank="1" showErrorMessage="1" sqref="F77">
      <formula1>"1,2,3,4,5,6,7,8,9,10,11,12,13,14,15,16,17,18,19,20"</formula1>
    </dataValidation>
    <dataValidation type="list" operator="equal" allowBlank="1" showErrorMessage="1" sqref="I59">
      <formula1>KIFEKOI!$CR$1:$CR$2</formula1>
    </dataValidation>
    <dataValidation type="list" operator="equal" allowBlank="1" showErrorMessage="1" sqref="BZ75">
      <formula1>"1,2,3,4,5,6,7,8,9,10,11,12,13,14,15,16,17,18,19,20"</formula1>
    </dataValidation>
    <dataValidation type="list" operator="equal" allowBlank="1" showErrorMessage="1" sqref="BU73">
      <formula1>KIFEKOI!$CR$1:$CR$2</formula1>
    </dataValidation>
    <dataValidation type="list" operator="equal" allowBlank="1" showErrorMessage="1" sqref="AW73">
      <formula1>KIFEKOI!$CR$1:$CR$2</formula1>
    </dataValidation>
    <dataValidation type="list" operator="equal" allowBlank="1" showErrorMessage="1" sqref="BK7:BL7">
      <formula1>TEXT(NOW(),"hh:mm:ss")</formula1>
    </dataValidation>
    <dataValidation type="list" operator="equal" allowBlank="1" showErrorMessage="1" sqref="AM33:AN33">
      <formula1>TEXT(NOW(),"hh:mm:ss")</formula1>
    </dataValidation>
    <dataValidation type="list" operator="equal" allowBlank="1" showErrorMessage="1" sqref="W9:X9">
      <formula1>TEXT(NOW(),"hh:mm:ss")</formula1>
    </dataValidation>
    <dataValidation type="list" operator="equal" allowBlank="1" showErrorMessage="1" sqref="AW35">
      <formula1>KIFEKOI!$CR$1:$CR$2</formula1>
    </dataValidation>
    <dataValidation type="list" operator="equal" allowBlank="1" showErrorMessage="1" sqref="BE35">
      <formula1>KIFEKOI!$CR$1:$CR$2</formula1>
    </dataValidation>
    <dataValidation type="list" operator="equal" allowBlank="1" showErrorMessage="1" sqref="BS23:BT23">
      <formula1>TEXT(NOW(),"hh:mm:ss")</formula1>
    </dataValidation>
    <dataValidation type="list" operator="equal" allowBlank="1" showErrorMessage="1" sqref="CA55:CB55">
      <formula1>TEXT(NOW(),"hh:mm:ss")</formula1>
    </dataValidation>
    <dataValidation type="list" operator="equal" allowBlank="1" showErrorMessage="1" sqref="BK43:BL43">
      <formula1>TEXT(NOW(),"hh:mm:ss")</formula1>
    </dataValidation>
    <dataValidation type="list" operator="equal" allowBlank="1" showErrorMessage="1" sqref="BS61:BT61">
      <formula1>TEXT(NOW(),"hh:mm:ss")</formula1>
    </dataValidation>
    <dataValidation type="list" operator="equal" allowBlank="1" showErrorMessage="1" sqref="BM3">
      <formula1>KIFEKOI!$CR$1:$CR$2</formula1>
    </dataValidation>
    <dataValidation type="list" operator="equal" allowBlank="1" showErrorMessage="1" sqref="BU3">
      <formula1>KIFEKOI!$CR$1:$CR$2</formula1>
    </dataValidation>
    <dataValidation type="list" operator="equal" allowBlank="1" showErrorMessage="1" sqref="CC3">
      <formula1>KIFEKOI!$CR$1:$CR$2</formula1>
    </dataValidation>
    <dataValidation type="list" operator="equal" allowBlank="1" showErrorMessage="1" sqref="BC61:BD61">
      <formula1>TEXT(NOW(),"hh:mm:ss")</formula1>
    </dataValidation>
    <dataValidation type="list" operator="equal" allowBlank="1" showErrorMessage="1" sqref="AE49:AF49">
      <formula1>TEXT(NOW(),"hh:mm:ss")</formula1>
    </dataValidation>
    <dataValidation type="list" operator="equal" allowBlank="1" showErrorMessage="1" sqref="AU41:AV41">
      <formula1>TEXT(NOW(),"hh:mm:ss")</formula1>
    </dataValidation>
    <dataValidation type="list" operator="equal" allowBlank="1" showErrorMessage="1" sqref="G63:H63">
      <formula1>TEXT(NOW(),"hh:mm:ss")</formula1>
    </dataValidation>
    <dataValidation type="list" operator="equal" allowBlank="1" showErrorMessage="1" sqref="A3">
      <formula1>KIFEKOI!$CR$1:$CR$2</formula1>
    </dataValidation>
    <dataValidation type="list" operator="equal" allowBlank="1" showErrorMessage="1" sqref="A5">
      <formula1>KIFEKOI!$CR$1:$CR$2</formula1>
    </dataValidation>
    <dataValidation type="list" operator="equal" allowBlank="1" showErrorMessage="1" sqref="AE43:AF43">
      <formula1>TEXT(NOW(),"hh:mm:ss")</formula1>
    </dataValidation>
    <dataValidation type="list" operator="equal" allowBlank="1" showErrorMessage="1" sqref="BC37:BD37">
      <formula1>TEXT(NOW(),"hh:mm:ss")</formula1>
    </dataValidation>
    <dataValidation type="list" operator="equal" allowBlank="1" showErrorMessage="1" sqref="AM49:AN49">
      <formula1>TEXT(NOW(),"hh:mm:ss")</formula1>
    </dataValidation>
    <dataValidation type="list" operator="equal" allowBlank="1" showErrorMessage="1" sqref="BC65:BD65">
      <formula1>TEXT(NOW(),"hh:mm:ss")</formula1>
    </dataValidation>
    <dataValidation type="list" operator="equal" allowBlank="1" showErrorMessage="1" sqref="AU65:AV65">
      <formula1>TEXT(NOW(),"hh:mm:ss")</formula1>
    </dataValidation>
    <dataValidation type="list" operator="equal" allowBlank="1" showErrorMessage="1" sqref="AM63:AN63">
      <formula1>TEXT(NOW(),"hh:mm:ss")</formula1>
    </dataValidation>
    <dataValidation type="list" operator="equal" allowBlank="1" showErrorMessage="1" sqref="AE61:AF61">
      <formula1>TEXT(NOW(),"hh:mm:ss")</formula1>
    </dataValidation>
    <dataValidation type="list" operator="equal" allowBlank="1" showErrorMessage="1" sqref="Q3">
      <formula1>KIFEKOI!$CR$1:$CR$2</formula1>
    </dataValidation>
    <dataValidation type="list" operator="equal" allowBlank="1" showErrorMessage="1" sqref="AE67:AF67">
      <formula1>TEXT(NOW(),"hh:mm:ss")</formula1>
    </dataValidation>
    <dataValidation type="list" operator="equal" allowBlank="1" showErrorMessage="1" sqref="G45:H45">
      <formula1>TEXT(NOW(),"hh:mm:ss")</formula1>
    </dataValidation>
    <dataValidation type="list" operator="equal" allowBlank="1" showErrorMessage="1" sqref="AE21:AF21">
      <formula1>TEXT(NOW(),"hh:mm:ss")</formula1>
    </dataValidation>
    <dataValidation type="list" operator="equal" allowBlank="1" showErrorMessage="1" sqref="G77:H77">
      <formula1>TEXT(NOW(),"hh:mm:ss")</formula1>
    </dataValidation>
    <dataValidation type="list" operator="equal" allowBlank="1" showErrorMessage="1" sqref="W77:X77">
      <formula1>TEXT(NOW(),"hh:mm:ss")</formula1>
    </dataValidation>
    <dataValidation type="list" operator="equal" allowBlank="1" showErrorMessage="1" sqref="BR29">
      <formula1>"1,2,3,4,5,6,7,8,9,10,11,12,13,14,15,16,17,18,19,20"</formula1>
    </dataValidation>
    <dataValidation type="list" operator="equal" allowBlank="1" showErrorMessage="1" sqref="AL27">
      <formula1>"1,2,3,4,5,6,7,8,9,10,11,12,13,14,15,16,17,18,19,20"</formula1>
    </dataValidation>
    <dataValidation type="list" operator="equal" allowBlank="1" showErrorMessage="1" sqref="BJ25">
      <formula1>"1,2,3,4,5,6,7,8,9,10,11,12,13,14,15,16,17,18,19,20"</formula1>
    </dataValidation>
    <dataValidation type="list" operator="equal" allowBlank="1" showErrorMessage="1" sqref="AT27">
      <formula1>"1,2,3,4,5,6,7,8,9,10,11,12,13,14,15,16,17,18,19,20"</formula1>
    </dataValidation>
    <dataValidation type="list" operator="equal" allowBlank="1" showErrorMessage="1" sqref="BB27">
      <formula1>"1,2,3,4,5,6,7,8,9,10,11,12,13,14,15,16,17,18,19,20"</formula1>
    </dataValidation>
    <dataValidation type="list" operator="equal" allowBlank="1" showErrorMessage="1" sqref="BZ27">
      <formula1>"1,2,3,4,5,6,7,8,9,10,11,12,13,14,15,16,17,18,19,20"</formula1>
    </dataValidation>
    <dataValidation type="list" operator="equal" allowBlank="1" showErrorMessage="1" sqref="Q23">
      <formula1>KIFEKOI!$CR$1:$CR$2</formula1>
    </dataValidation>
    <dataValidation type="list" operator="equal" allowBlank="1" showErrorMessage="1" sqref="BR19">
      <formula1>"1,2,3,4,5,6,7,8,9,10,11,12,13,14,15,16,17,18,19,20"</formula1>
    </dataValidation>
    <dataValidation type="list" operator="equal" allowBlank="1" showErrorMessage="1" sqref="BR17">
      <formula1>"1,2,3,4,5,6,7,8,9,10,11,12,13,14,15,16,17,18,19,20"</formula1>
    </dataValidation>
    <dataValidation type="list" operator="equal" allowBlank="1" showErrorMessage="1" sqref="AU25:AV25">
      <formula1>TEXT(NOW(),"hh:mm:ss")</formula1>
    </dataValidation>
    <dataValidation type="list" operator="equal" allowBlank="1" showErrorMessage="1" sqref="AM29:AN29">
      <formula1>TEXT(NOW(),"hh:mm:ss")</formula1>
    </dataValidation>
    <dataValidation type="list" operator="equal" allowBlank="1" showErrorMessage="1" sqref="AU21:AV21">
      <formula1>TEXT(NOW(),"hh:mm:ss")</formula1>
    </dataValidation>
    <dataValidation type="list" operator="equal" allowBlank="1" showErrorMessage="1" sqref="BC21:BD21">
      <formula1>TEXT(NOW(),"hh:mm:ss")</formula1>
    </dataValidation>
    <dataValidation type="list" operator="equal" allowBlank="1" showErrorMessage="1" sqref="BC25:BD25">
      <formula1>TEXT(NOW(),"hh:mm:ss")</formula1>
    </dataValidation>
    <dataValidation type="list" operator="equal" allowBlank="1" showErrorMessage="1" sqref="W27:X27">
      <formula1>TEXT(NOW(),"hh:mm:ss")</formula1>
    </dataValidation>
    <dataValidation type="list" operator="equal" allowBlank="1" showErrorMessage="1" sqref="AU39:AV39">
      <formula1>TEXT(NOW(),"hh:mm:ss")</formula1>
    </dataValidation>
    <dataValidation type="list" operator="equal" allowBlank="1" showErrorMessage="1" sqref="G49:H49">
      <formula1>TEXT(NOW(),"hh:mm:ss")</formula1>
    </dataValidation>
    <dataValidation type="list" operator="equal" allowBlank="1" showErrorMessage="1" sqref="BC41:BD41">
      <formula1>TEXT(NOW(),"hh:mm:ss")</formula1>
    </dataValidation>
    <dataValidation type="list" operator="equal" allowBlank="1" showErrorMessage="1" sqref="BS51:BT51">
      <formula1>TEXT(NOW(),"hh:mm:ss")</formula1>
    </dataValidation>
    <dataValidation type="list" operator="equal" allowBlank="1" showErrorMessage="1" sqref="O49:P49">
      <formula1>TEXT(NOW(),"hh:mm:ss")</formula1>
    </dataValidation>
    <dataValidation type="list" operator="equal" allowBlank="1" showErrorMessage="1" sqref="W49:X49">
      <formula1>TEXT(NOW(),"hh:mm:ss")</formula1>
    </dataValidation>
    <dataValidation type="list" operator="equal" allowBlank="1" showErrorMessage="1" sqref="BC45:BD45">
      <formula1>TEXT(NOW(),"hh:mm:ss")</formula1>
    </dataValidation>
    <dataValidation type="list" operator="equal" allowBlank="1" showErrorMessage="1" sqref="AE51:AF51">
      <formula1>TEXT(NOW(),"hh:mm:ss")</formula1>
    </dataValidation>
    <dataValidation type="list" operator="equal" allowBlank="1" showErrorMessage="1" sqref="CA49:CB49">
      <formula1>TEXT(NOW(),"hh:mm:ss")</formula1>
    </dataValidation>
    <dataValidation type="list" operator="equal" allowBlank="1" showErrorMessage="1" sqref="BC75:BD75">
      <formula1>TEXT(NOW(),"hh:mm:ss")</formula1>
    </dataValidation>
    <dataValidation type="list" operator="equal" allowBlank="1" showErrorMessage="1" sqref="CA67:CB67">
      <formula1>TEXT(NOW(),"hh:mm:ss")</formula1>
    </dataValidation>
    <dataValidation type="list" operator="equal" allowBlank="1" showErrorMessage="1" sqref="BK59:BL59">
      <formula1>TEXT(NOW(),"hh:mm:ss")</formula1>
    </dataValidation>
    <dataValidation type="list" operator="equal" allowBlank="1" showErrorMessage="1" sqref="BS77:BT77">
      <formula1>TEXT(NOW(),"hh:mm:ss")</formula1>
    </dataValidation>
    <dataValidation type="list" operator="equal" allowBlank="1" showErrorMessage="1" sqref="BS75:BT75">
      <formula1>TEXT(NOW(),"hh:mm:ss")</formula1>
    </dataValidation>
    <dataValidation type="list" operator="equal" allowBlank="1" showErrorMessage="1" sqref="CA77:CB77">
      <formula1>TEXT(NOW(),"hh:mm:ss")</formula1>
    </dataValidation>
    <dataValidation type="list" operator="equal" allowBlank="1" showErrorMessage="1" sqref="W37:X37">
      <formula1>TEXT(NOW(),"hh:mm:ss")</formula1>
    </dataValidation>
    <dataValidation type="list" operator="equal" allowBlank="1" showErrorMessage="1" sqref="AM53:AN53">
      <formula1>TEXT(NOW(),"hh:mm:ss")</formula1>
    </dataValidation>
    <dataValidation type="list" operator="equal" allowBlank="1" showErrorMessage="1" sqref="BC35:BD35">
      <formula1>TEXT(NOW(),"hh:mm:ss")</formula1>
    </dataValidation>
    <dataValidation type="list" operator="equal" allowBlank="1" showErrorMessage="1" sqref="W61:X61">
      <formula1>TEXT(NOW(),"hh:mm:ss")</formula1>
    </dataValidation>
    <dataValidation type="list" operator="equal" allowBlank="1" showErrorMessage="1" sqref="BC53:BD53">
      <formula1>TEXT(NOW(),"hh:mm:ss")</formula1>
    </dataValidation>
    <dataValidation type="list" operator="equal" allowBlank="1" showErrorMessage="1" sqref="W69:X69">
      <formula1>TEXT(NOW(),"hh:mm:ss")</formula1>
    </dataValidation>
    <dataValidation type="list" operator="equal" allowBlank="1" showErrorMessage="1" sqref="O63:P63">
      <formula1>TEXT(NOW(),"hh:mm:ss")</formula1>
    </dataValidation>
    <dataValidation type="list" operator="equal" allowBlank="1" showErrorMessage="1" sqref="G67:H67">
      <formula1>TEXT(NOW(),"hh:mm:ss")</formula1>
    </dataValidation>
    <dataValidation type="list" operator="equal" allowBlank="1" showErrorMessage="1" sqref="G75:H75">
      <formula1>TEXT(NOW(),"hh:mm:ss")</formula1>
    </dataValidation>
    <dataValidation type="list" operator="equal" allowBlank="1" showErrorMessage="1" sqref="O75:P75">
      <formula1>TEXT(NOW(),"hh:mm:ss")</formula1>
    </dataValidation>
    <dataValidation type="list" operator="equal" allowBlank="1" showErrorMessage="1" sqref="BK57:BL57">
      <formula1>TEXT(NOW(),"hh:mm:ss")</formula1>
    </dataValidation>
    <dataValidation type="list" operator="equal" allowBlank="1" showErrorMessage="1" sqref="BS19:BT19">
      <formula1>TEXT(NOW(),"hh:mm:ss")</formula1>
    </dataValidation>
    <dataValidation type="list" operator="equal" allowBlank="1" showErrorMessage="1" sqref="CA51:CB51">
      <formula1>TEXT(NOW(),"hh:mm:ss")</formula1>
    </dataValidation>
    <dataValidation type="list" operator="equal" allowBlank="1" showErrorMessage="1" sqref="AW3">
      <formula1>KIFEKOI!$CR$1:$CR$2</formula1>
    </dataValidation>
    <dataValidation type="list" operator="equal" allowBlank="1" showErrorMessage="1" sqref="AU35:AV35">
      <formula1>TEXT(NOW(),"hh:mm:ss")</formula1>
    </dataValidation>
    <dataValidation type="list" operator="equal" allowBlank="1" showErrorMessage="1" sqref="O45:P45">
      <formula1>TEXT(NOW(),"hh:mm:ss")</formula1>
    </dataValidation>
    <dataValidation type="list" operator="equal" allowBlank="1" showErrorMessage="1" sqref="G37:H37">
      <formula1>TEXT(NOW(),"hh:mm:ss")</formula1>
    </dataValidation>
    <dataValidation type="list" operator="equal" allowBlank="1" showErrorMessage="1" sqref="G59:H59">
      <formula1>TEXT(NOW(),"hh:mm:ss")</formula1>
    </dataValidation>
    <dataValidation type="list" operator="equal" allowBlank="1" showErrorMessage="1" sqref="N3">
      <formula1>"1,2,3,4,5,6,7,8,9,10,11,12,13,14,15,16,17,18,19,20"</formula1>
    </dataValidation>
    <dataValidation type="list" operator="equal" allowBlank="1" showErrorMessage="1" sqref="BS67:BT67">
      <formula1>TEXT(NOW(),"hh:mm:ss")</formula1>
    </dataValidation>
    <dataValidation type="list" operator="equal" allowBlank="1" showErrorMessage="1" sqref="CA35:CB35">
      <formula1>TEXT(NOW(),"hh:mm:ss")</formula1>
    </dataValidation>
    <dataValidation type="list" operator="equal" allowBlank="1" showErrorMessage="1" sqref="BK37:BL37">
      <formula1>TEXT(NOW(),"hh:mm:ss")</formula1>
    </dataValidation>
    <dataValidation type="list" operator="equal" allowBlank="1" showErrorMessage="1" sqref="CA41:CB41">
      <formula1>TEXT(NOW(),"hh:mm:ss")</formula1>
    </dataValidation>
    <dataValidation type="list" operator="equal" allowBlank="1" showErrorMessage="1" sqref="BS41:BT41">
      <formula1>TEXT(NOW(),"hh:mm:ss")</formula1>
    </dataValidation>
    <dataValidation type="list" operator="equal" allowBlank="1" showErrorMessage="1" sqref="BE3">
      <formula1>KIFEKOI!$CR$1:$CR$2</formula1>
    </dataValidation>
    <dataValidation type="list" operator="equal" allowBlank="1" showErrorMessage="1" sqref="CA17:CB17">
      <formula1>TEXT(NOW(),"hh:mm:ss")</formula1>
    </dataValidation>
    <dataValidation type="list" operator="equal" allowBlank="1" showErrorMessage="1" sqref="G19:H19">
      <formula1>TEXT(NOW(),"hh:mm:ss")</formula1>
    </dataValidation>
    <dataValidation type="list" operator="equal" allowBlank="1" showErrorMessage="1" sqref="BK15:BL15">
      <formula1>TEXT(NOW(),"hh:mm:ss")</formula1>
    </dataValidation>
    <dataValidation type="list" operator="equal" allowBlank="1" showErrorMessage="1" sqref="Q25">
      <formula1>KIFEKOI!$CR$1:$CR$2</formula1>
    </dataValidation>
    <dataValidation type="list" operator="equal" allowBlank="1" showErrorMessage="1" sqref="BK17:BL17">
      <formula1>TEXT(NOW(),"hh:mm:ss")</formula1>
    </dataValidation>
    <dataValidation type="list" operator="equal" allowBlank="1" showErrorMessage="1" sqref="G17:H17">
      <formula1>TEXT(NOW(),"hh:mm:ss")</formula1>
    </dataValidation>
    <dataValidation type="list" operator="equal" allowBlank="1" showErrorMessage="1" sqref="O7:P7">
      <formula1>TEXT(NOW(),"hh:mm:ss")</formula1>
    </dataValidation>
    <dataValidation type="list" operator="equal" allowBlank="1" showErrorMessage="1" sqref="AM69:AN69">
      <formula1>TEXT(NOW(),"hh:mm:ss")</formula1>
    </dataValidation>
    <dataValidation type="list" operator="equal" allowBlank="1" showErrorMessage="1" sqref="AT19">
      <formula1>"1,2,3,4,5,6,7,8,9,10,11,12,13,14,15,16,17,18,19,20"</formula1>
    </dataValidation>
    <dataValidation type="list" operator="equal" allowBlank="1" showErrorMessage="1" sqref="A7">
      <formula1>KIFEKOI!$CR$1:$CR$2</formula1>
    </dataValidation>
    <dataValidation type="list" operator="equal" allowBlank="1" showErrorMessage="1" sqref="BS17:BT17">
      <formula1>TEXT(NOW(),"hh:mm:ss")</formula1>
    </dataValidation>
    <dataValidation type="list" operator="equal" allowBlank="1" showErrorMessage="1" sqref="BK19:BL19">
      <formula1>TEXT(NOW(),"hh:mm:ss")</formula1>
    </dataValidation>
    <dataValidation type="list" operator="equal" allowBlank="1" showErrorMessage="1" sqref="CA53:CB53">
      <formula1>TEXT(NOW(),"hh:mm:ss")</formula1>
    </dataValidation>
    <dataValidation type="list" operator="equal" allowBlank="1" showErrorMessage="1" sqref="AM75:AN75">
      <formula1>TEXT(NOW(),"hh:mm:ss")</formula1>
    </dataValidation>
    <dataValidation type="list" operator="equal" allowBlank="1" showErrorMessage="1" sqref="AU77:AV77">
      <formula1>TEXT(NOW(),"hh:mm:ss")</formula1>
    </dataValidation>
    <dataValidation type="list" operator="equal" allowBlank="1" showErrorMessage="1" sqref="BC43:BD43">
      <formula1>TEXT(NOW(),"hh:mm:ss")</formula1>
    </dataValidation>
    <dataValidation type="list" operator="equal" allowBlank="1" showErrorMessage="1" sqref="O61:P61">
      <formula1>TEXT(NOW(),"hh:mm:ss")</formula1>
    </dataValidation>
    <dataValidation type="list" operator="equal" allowBlank="1" showErrorMessage="1" sqref="AM39:AN39">
      <formula1>TEXT(NOW(),"hh:mm:ss")</formula1>
    </dataValidation>
    <dataValidation type="list" operator="equal" allowBlank="1" showErrorMessage="1" sqref="V23">
      <formula1>"1,2,3,4,5,6,7,8,9,10,11,12,13,14,15,16,17,18,19,20"</formula1>
    </dataValidation>
    <dataValidation type="list" operator="equal" allowBlank="1" showErrorMessage="1" sqref="V21">
      <formula1>"1,2,3,4,5,6,7,8,9,10,11,12,13,14,15,16,17,18,19,20"</formula1>
    </dataValidation>
    <dataValidation type="list" operator="equal" allowBlank="1" showErrorMessage="1" sqref="BR13">
      <formula1>"1,2,3,4,5,6,7,8,9,10,11,12,13,14,15,16,17,18,19,20"</formula1>
    </dataValidation>
    <dataValidation type="list" operator="equal" allowBlank="1" showErrorMessage="1" sqref="AD21">
      <formula1>"1,2,3,4,5,6,7,8,9,10,11,12,13,14,15,16,17,18,19,20"</formula1>
    </dataValidation>
    <dataValidation type="list" operator="equal" allowBlank="1" showErrorMessage="1" sqref="AO23">
      <formula1>KIFEKOI!$CR$1:$CR$2</formula1>
    </dataValidation>
    <dataValidation type="list" operator="equal" allowBlank="1" showErrorMessage="1" sqref="AL21">
      <formula1>"1,2,3,4,5,6,7,8,9,10,11,12,13,14,15,16,17,18,19,20"</formula1>
    </dataValidation>
    <dataValidation type="list" operator="equal" allowBlank="1" showErrorMessage="1" sqref="AO21">
      <formula1>KIFEKOI!$CR$1:$CR$2</formula1>
    </dataValidation>
    <dataValidation type="list" operator="equal" allowBlank="1" showErrorMessage="1" sqref="AW21">
      <formula1>KIFEKOI!$CR$1:$CR$2</formula1>
    </dataValidation>
    <dataValidation type="list" operator="equal" allowBlank="1" showErrorMessage="1" sqref="BS43:BT43">
      <formula1>TEXT(NOW(),"hh:mm:ss")</formula1>
    </dataValidation>
    <dataValidation type="list" operator="equal" allowBlank="1" showErrorMessage="1" sqref="BK77:BL77">
      <formula1>TEXT(NOW(),"hh:mm:ss")</formula1>
    </dataValidation>
    <dataValidation type="list" operator="equal" allowBlank="1" showErrorMessage="1" sqref="CA75:CB75">
      <formula1>TEXT(NOW(),"hh:mm:ss")</formula1>
    </dataValidation>
    <dataValidation type="list" operator="equal" allowBlank="1" showErrorMessage="1" sqref="BZ21">
      <formula1>"1,2,3,4,5,6,7,8,9,10,11,12,13,14,15,16,17,18,19,20"</formula1>
    </dataValidation>
    <dataValidation type="list" operator="equal" allowBlank="1" showErrorMessage="1" sqref="BB21">
      <formula1>"1,2,3,4,5,6,7,8,9,10,11,12,13,14,15,16,17,18,19,20"</formula1>
    </dataValidation>
    <dataValidation type="list" operator="equal" allowBlank="1" showErrorMessage="1" sqref="BJ21">
      <formula1>"1,2,3,4,5,6,7,8,9,10,11,12,13,14,15,16,17,18,19,20"</formula1>
    </dataValidation>
    <dataValidation type="list" operator="equal" allowBlank="1" showErrorMessage="1" sqref="CC23">
      <formula1>KIFEKOI!$CR$1:$CR$2</formula1>
    </dataValidation>
    <dataValidation type="list" operator="equal" allowBlank="1" showErrorMessage="1" sqref="AM41:AN41">
      <formula1>TEXT(NOW(),"hh:mm:ss")</formula1>
    </dataValidation>
    <dataValidation type="list" operator="equal" allowBlank="1" showErrorMessage="1" sqref="N13">
      <formula1>"1,2,3,4,5,6,7,8,9,10,11,12,13,14,15,16,17,18,19,20"</formula1>
    </dataValidation>
    <dataValidation type="list" operator="equal" allowBlank="1" showErrorMessage="1" sqref="BB23">
      <formula1>"1,2,3,4,5,6,7,8,9,10,11,12,13,14,15,16,17,18,19,20"</formula1>
    </dataValidation>
    <dataValidation type="list" operator="equal" allowBlank="1" showErrorMessage="1" sqref="AM77:AN77">
      <formula1>TEXT(NOW(),"hh:mm:ss")</formula1>
    </dataValidation>
    <dataValidation type="list" operator="equal" allowBlank="1" showErrorMessage="1" sqref="CA57:CB57">
      <formula1>TEXT(NOW(),"hh:mm:ss")</formula1>
    </dataValidation>
    <dataValidation type="list" operator="equal" allowBlank="1" showErrorMessage="1" sqref="BC69:BD69">
      <formula1>TEXT(NOW(),"hh:mm:ss")</formula1>
    </dataValidation>
    <dataValidation type="list" operator="equal" allowBlank="1" showErrorMessage="1" sqref="BS59:BT59">
      <formula1>TEXT(NOW(),"hh:mm:ss")</formula1>
    </dataValidation>
    <dataValidation type="list" operator="equal" allowBlank="1" showErrorMessage="1" sqref="CA65:CB65">
      <formula1>TEXT(NOW(),"hh:mm:ss")</formula1>
    </dataValidation>
    <dataValidation type="list" operator="equal" allowBlank="1" showErrorMessage="1" sqref="BK67:BL67">
      <formula1>TEXT(NOW(),"hh:mm:ss")</formula1>
    </dataValidation>
    <dataValidation type="list" operator="equal" allowBlank="1" showErrorMessage="1" sqref="BC77:BD77">
      <formula1>TEXT(NOW(),"hh:mm:ss")</formula1>
    </dataValidation>
    <dataValidation type="list" operator="equal" allowBlank="1" showErrorMessage="1" sqref="AE75:AF75">
      <formula1>TEXT(NOW(),"hh:mm:ss")</formula1>
    </dataValidation>
    <dataValidation type="list" operator="equal" allowBlank="1" showErrorMessage="1" sqref="BS53:BT53">
      <formula1>TEXT(NOW(),"hh:mm:ss")</formula1>
    </dataValidation>
    <dataValidation type="list" operator="equal" allowBlank="1" showErrorMessage="1" sqref="AD23">
      <formula1>"1,2,3,4,5,6,7,8,9,10,11,12,13,14,15,16,17,18,19,20"</formula1>
    </dataValidation>
    <dataValidation type="list" operator="equal" allowBlank="1" showErrorMessage="1" sqref="AE57:AF57">
      <formula1>TEXT(NOW(),"hh:mm:ss")</formula1>
    </dataValidation>
    <dataValidation type="list" operator="equal" allowBlank="1" showErrorMessage="1" sqref="AT21">
      <formula1>"1,2,3,4,5,6,7,8,9,10,11,12,13,14,15,16,17,18,19,20"</formula1>
    </dataValidation>
    <dataValidation type="list" operator="equal" allowBlank="1" showErrorMessage="1" sqref="AU43:AV43">
      <formula1>TEXT(NOW(),"hh:mm:ss")</formula1>
    </dataValidation>
    <dataValidation type="list" operator="equal" allowBlank="1" showErrorMessage="1" sqref="O65:P65">
      <formula1>TEXT(NOW(),"hh:mm:ss")</formula1>
    </dataValidation>
    <dataValidation type="list" operator="equal" allowBlank="1" showErrorMessage="1" sqref="AU63:AV63">
      <formula1>TEXT(NOW(),"hh:mm:ss")</formula1>
    </dataValidation>
    <dataValidation type="list" operator="equal" allowBlank="1" showErrorMessage="1" sqref="AE63:AF63">
      <formula1>TEXT(NOW(),"hh:mm:ss")</formula1>
    </dataValidation>
    <dataValidation type="list" operator="equal" allowBlank="1" showErrorMessage="1" sqref="AE77:AF77">
      <formula1>TEXT(NOW(),"hh:mm:ss")</formula1>
    </dataValidation>
    <dataValidation type="list" operator="equal" allowBlank="1" showErrorMessage="1" sqref="O77:P77">
      <formula1>TEXT(NOW(),"hh:mm:ss")</formula1>
    </dataValidation>
    <dataValidation type="list" operator="equal" allowBlank="1" showErrorMessage="1" sqref="AU57:AV57">
      <formula1>TEXT(NOW(),"hh:mm:ss")</formula1>
    </dataValidation>
    <dataValidation type="list" operator="equal" allowBlank="1" showErrorMessage="1" sqref="AG21">
      <formula1>KIFEKOI!$CR$1:$CR$2</formula1>
    </dataValidation>
    <dataValidation type="list" operator="equal" allowBlank="1" showErrorMessage="1" sqref="BC39:BD39">
      <formula1>TEXT(NOW(),"hh:mm:ss")</formula1>
    </dataValidation>
    <dataValidation type="list" operator="equal" allowBlank="1" showErrorMessage="1" sqref="AT35">
      <formula1>"1,2,3,4,5,6,7,8,9,10,11,12,13,14,15,16,17,18,19,20"</formula1>
    </dataValidation>
    <dataValidation type="list" operator="equal" allowBlank="1" showErrorMessage="1" sqref="BZ63">
      <formula1>"1,2,3,4,5,6,7,8,9,10,11,12,13,14,15,16,17,18,19,20"</formula1>
    </dataValidation>
    <dataValidation type="list" operator="equal" allowBlank="1" showErrorMessage="1" sqref="BZ35">
      <formula1>"1,2,3,4,5,6,7,8,9,10,11,12,13,14,15,16,17,18,19,20"</formula1>
    </dataValidation>
    <dataValidation type="list" operator="equal" allowBlank="1" showErrorMessage="1" sqref="BU19">
      <formula1>KIFEKOI!$CR$1:$CR$2</formula1>
    </dataValidation>
    <dataValidation type="list" operator="equal" allowBlank="1" showErrorMessage="1" sqref="BU25">
      <formula1>KIFEKOI!$CR$1:$CR$2</formula1>
    </dataValidation>
    <dataValidation type="list" operator="equal" allowBlank="1" showErrorMessage="1" sqref="BU27">
      <formula1>KIFEKOI!$CR$1:$CR$2</formula1>
    </dataValidation>
    <dataValidation type="list" operator="equal" allowBlank="1" showErrorMessage="1" sqref="AL63">
      <formula1>"1,2,3,4,5,6,7,8,9,10,11,12,13,14,15,16,17,18,19,20"</formula1>
    </dataValidation>
    <dataValidation type="list" operator="equal" allowBlank="1" showErrorMessage="1" sqref="A29">
      <formula1>KIFEKOI!$CR$1:$CR$2</formula1>
    </dataValidation>
    <dataValidation type="list" operator="equal" allowBlank="1" showErrorMessage="1" sqref="Y19">
      <formula1>KIFEKOI!$CR$1:$CR$2</formula1>
    </dataValidation>
    <dataValidation type="list" operator="equal" allowBlank="1" showErrorMessage="1" sqref="AW25">
      <formula1>KIFEKOI!$CR$1:$CR$2</formula1>
    </dataValidation>
    <dataValidation type="list" operator="equal" allowBlank="1" showErrorMessage="1" sqref="A59">
      <formula1>KIFEKOI!$CR$1:$CR$2</formula1>
    </dataValidation>
    <dataValidation type="list" operator="equal" allowBlank="1" showErrorMessage="1" sqref="BM27">
      <formula1>KIFEKOI!$CR$1:$CR$2</formula1>
    </dataValidation>
    <dataValidation type="list" operator="equal" allowBlank="1" showErrorMessage="1" sqref="A19">
      <formula1>KIFEKOI!$CR$1:$CR$2</formula1>
    </dataValidation>
    <dataValidation type="list" operator="equal" allowBlank="1" showErrorMessage="1" sqref="N63">
      <formula1>"1,2,3,4,5,6,7,8,9,10,11,12,13,14,15,16,17,18,19,20"</formula1>
    </dataValidation>
    <dataValidation type="list" operator="equal" allowBlank="1" showErrorMessage="1" sqref="AD39">
      <formula1>"1,2,3,4,5,6,7,8,9,10,11,12,13,14,15,16,17,18,19,20"</formula1>
    </dataValidation>
    <dataValidation type="list" operator="equal" allowBlank="1" showErrorMessage="1" sqref="AD63">
      <formula1>"1,2,3,4,5,6,7,8,9,10,11,12,13,14,15,16,17,18,19,20"</formula1>
    </dataValidation>
    <dataValidation type="list" operator="equal" allowBlank="1" showErrorMessage="1" sqref="A39">
      <formula1>KIFEKOI!$CR$1:$CR$2</formula1>
    </dataValidation>
    <dataValidation type="list" operator="equal" allowBlank="1" showErrorMessage="1" sqref="Y27">
      <formula1>KIFEKOI!$CR$1:$CR$2</formula1>
    </dataValidation>
    <dataValidation type="list" operator="equal" allowBlank="1" showErrorMessage="1" sqref="A21">
      <formula1>KIFEKOI!$CR$1:$CR$2</formula1>
    </dataValidation>
    <dataValidation type="list" operator="equal" allowBlank="1" showErrorMessage="1" sqref="BB47">
      <formula1>"1,2,3,4,5,6,7,8,9,10,11,12,13,14,15,16,17,18,19,20"</formula1>
    </dataValidation>
    <dataValidation type="list" operator="equal" allowBlank="1" showErrorMessage="1" sqref="BM37">
      <formula1>KIFEKOI!$CR$1:$CR$2</formula1>
    </dataValidation>
    <dataValidation type="list" operator="equal" allowBlank="1" showErrorMessage="1" sqref="CC33">
      <formula1>KIFEKOI!$CR$1:$CR$2</formula1>
    </dataValidation>
    <dataValidation type="list" operator="equal" allowBlank="1" showErrorMessage="1" sqref="CC31">
      <formula1>KIFEKOI!$CR$1:$CR$2</formula1>
    </dataValidation>
    <dataValidation type="list" operator="equal" allowBlank="1" showErrorMessage="1" sqref="CC37">
      <formula1>KIFEKOI!$CR$1:$CR$2</formula1>
    </dataValidation>
    <dataValidation type="list" operator="equal" allowBlank="1" showErrorMessage="1" sqref="CC39">
      <formula1>KIFEKOI!$CR$1:$CR$2</formula1>
    </dataValidation>
    <dataValidation type="list" operator="equal" allowBlank="1" showErrorMessage="1" sqref="V69">
      <formula1>"1,2,3,4,5,6,7,8,9,10,11,12,13,14,15,16,17,18,19,20"</formula1>
    </dataValidation>
    <dataValidation type="list" operator="equal" allowBlank="1" showErrorMessage="1" sqref="BJ67">
      <formula1>"1,2,3,4,5,6,7,8,9,10,11,12,13,14,15,16,17,18,19,20"</formula1>
    </dataValidation>
    <dataValidation type="list" operator="equal" allowBlank="1" showErrorMessage="1" sqref="BM69">
      <formula1>KIFEKOI!$CR$1:$CR$2</formula1>
    </dataValidation>
    <dataValidation type="list" operator="equal" allowBlank="1" showErrorMessage="1" sqref="N69">
      <formula1>"1,2,3,4,5,6,7,8,9,10,11,12,13,14,15,16,17,18,19,20"</formula1>
    </dataValidation>
    <dataValidation type="list" operator="equal" allowBlank="1" showErrorMessage="1" sqref="AL69">
      <formula1>"1,2,3,4,5,6,7,8,9,10,11,12,13,14,15,16,17,18,19,20"</formula1>
    </dataValidation>
    <dataValidation type="list" operator="equal" allowBlank="1" showErrorMessage="1" sqref="BR69">
      <formula1>"1,2,3,4,5,6,7,8,9,10,11,12,13,14,15,16,17,18,19,20"</formula1>
    </dataValidation>
    <dataValidation type="list" operator="equal" allowBlank="1" showErrorMessage="1" sqref="AW67">
      <formula1>KIFEKOI!$CR$1:$CR$2</formula1>
    </dataValidation>
    <dataValidation type="list" operator="equal" allowBlank="1" showErrorMessage="1" sqref="Q61">
      <formula1>KIFEKOI!$CR$1:$CR$2</formula1>
    </dataValidation>
    <dataValidation type="list" operator="equal" allowBlank="1" showErrorMessage="1" sqref="AL71">
      <formula1>"1,2,3,4,5,6,7,8,9,10,11,12,13,14,15,16,17,18,19,20"</formula1>
    </dataValidation>
    <dataValidation type="list" operator="equal" allowBlank="1" showErrorMessage="1" sqref="Y67">
      <formula1>KIFEKOI!$CR$1:$CR$2</formula1>
    </dataValidation>
    <dataValidation type="list" operator="equal" allowBlank="1" showErrorMessage="1" sqref="Q65">
      <formula1>KIFEKOI!$CR$1:$CR$2</formula1>
    </dataValidation>
    <dataValidation type="list" operator="equal" allowBlank="1" showErrorMessage="1" sqref="AG67">
      <formula1>KIFEKOI!$CR$1:$CR$2</formula1>
    </dataValidation>
    <dataValidation type="list" operator="equal" allowBlank="1" showErrorMessage="1" sqref="AL67">
      <formula1>"1,2,3,4,5,6,7,8,9,10,11,12,13,14,15,16,17,18,19,20"</formula1>
    </dataValidation>
    <dataValidation type="list" operator="equal" allowBlank="1" showErrorMessage="1" sqref="BE69">
      <formula1>KIFEKOI!$CR$1:$CR$2</formula1>
    </dataValidation>
    <dataValidation type="list" operator="equal" allowBlank="1" showErrorMessage="1" sqref="BZ37">
      <formula1>"1,2,3,4,5,6,7,8,9,10,11,12,13,14,15,16,17,18,19,20"</formula1>
    </dataValidation>
    <dataValidation type="list" operator="equal" allowBlank="1" showErrorMessage="1" sqref="AL51">
      <formula1>"1,2,3,4,5,6,7,8,9,10,11,12,13,14,15,16,17,18,19,20"</formula1>
    </dataValidation>
    <dataValidation type="list" operator="equal" allowBlank="1" showErrorMessage="1" sqref="AD37">
      <formula1>"1,2,3,4,5,6,7,8,9,10,11,12,13,14,15,16,17,18,19,20"</formula1>
    </dataValidation>
    <dataValidation type="list" operator="equal" allowBlank="1" showErrorMessage="1" sqref="BB45">
      <formula1>"1,2,3,4,5,6,7,8,9,10,11,12,13,14,15,16,17,18,19,20"</formula1>
    </dataValidation>
    <dataValidation type="list" operator="equal" allowBlank="1" showErrorMessage="1" sqref="BB49">
      <formula1>"1,2,3,4,5,6,7,8,9,10,11,12,13,14,15,16,17,18,19,20"</formula1>
    </dataValidation>
    <dataValidation type="list" operator="equal" allowBlank="1" showErrorMessage="1" sqref="CC13">
      <formula1>KIFEKOI!$CR$1:$CR$2</formula1>
    </dataValidation>
    <dataValidation type="list" operator="equal" allowBlank="1" showErrorMessage="1" sqref="AT63">
      <formula1>"1,2,3,4,5,6,7,8,9,10,11,12,13,14,15,16,17,18,19,20"</formula1>
    </dataValidation>
    <dataValidation type="list" operator="equal" allowBlank="1" showErrorMessage="1" sqref="F47">
      <formula1>"1,2,3,4,5,6,7,8,9,10,11,12,13,14,15,16,17,18,19,20"</formula1>
    </dataValidation>
    <dataValidation type="list" operator="equal" allowBlank="1" showErrorMessage="1" sqref="BB37">
      <formula1>"1,2,3,4,5,6,7,8,9,10,11,12,13,14,15,16,17,18,19,20"</formula1>
    </dataValidation>
    <dataValidation type="list" operator="equal" allowBlank="1" showErrorMessage="1" sqref="Q13">
      <formula1>KIFEKOI!$CR$1:$CR$2</formula1>
    </dataValidation>
    <dataValidation type="list" operator="equal" allowBlank="1" showErrorMessage="1" sqref="I11">
      <formula1>KIFEKOI!$CR$1:$CR$2</formula1>
    </dataValidation>
    <dataValidation type="list" operator="equal" allowBlank="1" showErrorMessage="1" sqref="Q27">
      <formula1>KIFEKOI!$CR$1:$CR$2</formula1>
    </dataValidation>
    <dataValidation type="list" operator="equal" allowBlank="1" showErrorMessage="1" sqref="AO53">
      <formula1>KIFEKOI!$CR$1:$CR$2</formula1>
    </dataValidation>
    <dataValidation type="list" operator="equal" allowBlank="1" showErrorMessage="1" sqref="BM29">
      <formula1>KIFEKOI!$CR$1:$CR$2</formula1>
    </dataValidation>
    <dataValidation type="list" operator="equal" allowBlank="1" showErrorMessage="1" sqref="AW27">
      <formula1>KIFEKOI!$CR$1:$CR$2</formula1>
    </dataValidation>
    <dataValidation type="list" operator="equal" allowBlank="1" showErrorMessage="1" sqref="CC19">
      <formula1>KIFEKOI!$CR$1:$CR$2</formula1>
    </dataValidation>
    <dataValidation type="list" operator="equal" allowBlank="1" showErrorMessage="1" sqref="V47">
      <formula1>"1,2,3,4,5,6,7,8,9,10,11,12,13,14,15,16,17,18,19,20"</formula1>
    </dataValidation>
    <dataValidation type="list" operator="equal" allowBlank="1" showErrorMessage="1" sqref="BM17">
      <formula1>KIFEKOI!$CR$1:$CR$2</formula1>
    </dataValidation>
    <dataValidation type="list" operator="equal" allowBlank="1" showErrorMessage="1" sqref="AO13">
      <formula1>KIFEKOI!$CR$1:$CR$2</formula1>
    </dataValidation>
    <dataValidation type="list" operator="equal" allowBlank="1" showErrorMessage="1" sqref="BR63">
      <formula1>"1,2,3,4,5,6,7,8,9,10,11,12,13,14,15,16,17,18,19,20"</formula1>
    </dataValidation>
    <dataValidation type="list" operator="equal" allowBlank="1" showErrorMessage="1" sqref="F35">
      <formula1>"1,2,3,4,5,6,7,8,9,10,11,12,13,14,15,16,17,18,19,20"</formula1>
    </dataValidation>
    <dataValidation type="list" operator="equal" allowBlank="1" showErrorMessage="1" sqref="AL37">
      <formula1>"1,2,3,4,5,6,7,8,9,10,11,12,13,14,15,16,17,18,19,20"</formula1>
    </dataValidation>
    <dataValidation type="list" operator="equal" allowBlank="1" showErrorMessage="1" sqref="BZ47">
      <formula1>"1,2,3,4,5,6,7,8,9,10,11,12,13,14,15,16,17,18,19,20"</formula1>
    </dataValidation>
    <dataValidation type="list" operator="equal" allowBlank="1" showErrorMessage="1" sqref="N51">
      <formula1>"1,2,3,4,5,6,7,8,9,10,11,12,13,14,15,16,17,18,19,20"</formula1>
    </dataValidation>
    <dataValidation type="list" operator="equal" allowBlank="1" showErrorMessage="1" sqref="BR51">
      <formula1>"1,2,3,4,5,6,7,8,9,10,11,12,13,14,15,16,17,18,19,20"</formula1>
    </dataValidation>
    <dataValidation type="list" operator="equal" allowBlank="1" showErrorMessage="1" sqref="Q45">
      <formula1>KIFEKOI!$CR$1:$CR$2</formula1>
    </dataValidation>
    <dataValidation type="list" operator="equal" allowBlank="1" showErrorMessage="1" sqref="AO43">
      <formula1>KIFEKOI!$CR$1:$CR$2</formula1>
    </dataValidation>
    <dataValidation type="list" operator="equal" allowBlank="1" showErrorMessage="1" sqref="V51">
      <formula1>"1,2,3,4,5,6,7,8,9,10,11,12,13,14,15,16,17,18,19,20"</formula1>
    </dataValidation>
    <dataValidation type="list" operator="equal" allowBlank="1" showErrorMessage="1" sqref="AL47">
      <formula1>"1,2,3,4,5,6,7,8,9,10,11,12,13,14,15,16,17,18,19,20"</formula1>
    </dataValidation>
    <dataValidation type="list" operator="equal" allowBlank="1" showErrorMessage="1" sqref="AG47">
      <formula1>KIFEKOI!$CR$1:$CR$2</formula1>
    </dataValidation>
    <dataValidation type="list" operator="equal" allowBlank="1" showErrorMessage="1" sqref="Y45">
      <formula1>KIFEKOI!$CR$1:$CR$2</formula1>
    </dataValidation>
    <dataValidation type="list" operator="equal" allowBlank="1" showErrorMessage="1" sqref="CC45">
      <formula1>KIFEKOI!$CR$1:$CR$2</formula1>
    </dataValidation>
    <dataValidation type="list" operator="equal" allowBlank="1" showErrorMessage="1" sqref="BU37">
      <formula1>KIFEKOI!$CR$1:$CR$2</formula1>
    </dataValidation>
    <dataValidation type="list" operator="equal" allowBlank="1" showErrorMessage="1" sqref="AD51">
      <formula1>"1,2,3,4,5,6,7,8,9,10,11,12,13,14,15,16,17,18,19,20"</formula1>
    </dataValidation>
    <dataValidation type="list" operator="equal" allowBlank="1" showErrorMessage="1" sqref="BZ51">
      <formula1>"1,2,3,4,5,6,7,8,9,10,11,12,13,14,15,16,17,18,19,20"</formula1>
    </dataValidation>
    <dataValidation type="list" operator="equal" allowBlank="1" showErrorMessage="1" sqref="CC15">
      <formula1>KIFEKOI!$CR$1:$CR$2</formula1>
    </dataValidation>
    <dataValidation type="list" operator="equal" allowBlank="1" showErrorMessage="1" sqref="Q43">
      <formula1>KIFEKOI!$CR$1:$CR$2</formula1>
    </dataValidation>
    <dataValidation type="list" operator="equal" allowBlank="1" showErrorMessage="1" sqref="AT51">
      <formula1>"1,2,3,4,5,6,7,8,9,10,11,12,13,14,15,16,17,18,19,20"</formula1>
    </dataValidation>
    <dataValidation type="list" operator="equal" allowBlank="1" showErrorMessage="1" sqref="BU43">
      <formula1>KIFEKOI!$CR$1:$CR$2</formula1>
    </dataValidation>
    <dataValidation type="list" operator="equal" allowBlank="1" showErrorMessage="1" sqref="AL45">
      <formula1>"1,2,3,4,5,6,7,8,9,10,11,12,13,14,15,16,17,18,19,20"</formula1>
    </dataValidation>
    <dataValidation type="list" operator="equal" allowBlank="1" showErrorMessage="1" sqref="BU13">
      <formula1>KIFEKOI!$CR$1:$CR$2</formula1>
    </dataValidation>
    <dataValidation type="list" operator="equal" allowBlank="1" showErrorMessage="1" sqref="AG15">
      <formula1>KIFEKOI!$CR$1:$CR$2</formula1>
    </dataValidation>
    <dataValidation type="list" operator="equal" allowBlank="1" showErrorMessage="1" sqref="AG13">
      <formula1>KIFEKOI!$CR$1:$CR$2</formula1>
    </dataValidation>
    <dataValidation type="list" operator="equal" allowBlank="1" showErrorMessage="1" sqref="AW13">
      <formula1>KIFEKOI!$CR$1:$CR$2</formula1>
    </dataValidation>
    <dataValidation type="list" operator="equal" allowBlank="1" showErrorMessage="1" sqref="CC27">
      <formula1>KIFEKOI!$CR$1:$CR$2</formula1>
    </dataValidation>
    <dataValidation type="list" operator="equal" allowBlank="1" showErrorMessage="1" sqref="CC17">
      <formula1>KIFEKOI!$CR$1:$CR$2</formula1>
    </dataValidation>
    <dataValidation type="list" operator="equal" allowBlank="1" showErrorMessage="1" sqref="AG33">
      <formula1>KIFEKOI!$CR$1:$CR$2</formula1>
    </dataValidation>
    <dataValidation type="list" operator="equal" allowBlank="1" showErrorMessage="1" sqref="BJ49">
      <formula1>"1,2,3,4,5,6,7,8,9,10,11,12,13,14,15,16,17,18,19,20"</formula1>
    </dataValidation>
    <dataValidation type="list" operator="equal" allowBlank="1" showErrorMessage="1" sqref="BM13">
      <formula1>KIFEKOI!$CR$1:$CR$2</formula1>
    </dataValidation>
    <dataValidation type="list" operator="equal" allowBlank="1" showErrorMessage="1" sqref="AL39">
      <formula1>"1,2,3,4,5,6,7,8,9,10,11,12,13,14,15,16,17,18,19,20"</formula1>
    </dataValidation>
    <dataValidation type="list" operator="equal" allowBlank="1" showErrorMessage="1" sqref="I19">
      <formula1>KIFEKOI!$CR$1:$CR$2</formula1>
    </dataValidation>
    <dataValidation type="list" operator="equal" allowBlank="1" showErrorMessage="1" sqref="BE27">
      <formula1>KIFEKOI!$CR$1:$CR$2</formula1>
    </dataValidation>
    <dataValidation type="list" operator="equal" allowBlank="1" showErrorMessage="1" sqref="Q31">
      <formula1>KIFEKOI!$CR$1:$CR$2</formula1>
    </dataValidation>
    <dataValidation type="list" operator="equal" allowBlank="1" showErrorMessage="1" sqref="BU39">
      <formula1>KIFEKOI!$CR$1:$CR$2</formula1>
    </dataValidation>
    <dataValidation type="list" operator="equal" allowBlank="1" showErrorMessage="1" sqref="AO41">
      <formula1>KIFEKOI!$CR$1:$CR$2</formula1>
    </dataValidation>
    <dataValidation type="list" operator="equal" allowBlank="1" showErrorMessage="1" sqref="AW29">
      <formula1>KIFEKOI!$CR$1:$CR$2</formula1>
    </dataValidation>
    <dataValidation type="list" operator="equal" allowBlank="1" showErrorMessage="1" sqref="N41">
      <formula1>"1,2,3,4,5,6,7,8,9,10,11,12,13,14,15,16,17,18,19,20"</formula1>
    </dataValidation>
    <dataValidation type="list" operator="equal" allowBlank="1" showErrorMessage="1" sqref="A27">
      <formula1>KIFEKOI!$CR$1:$CR$2</formula1>
    </dataValidation>
    <dataValidation type="list" operator="equal" allowBlank="1" showErrorMessage="1" sqref="BM39">
      <formula1>KIFEKOI!$CR$1:$CR$2</formula1>
    </dataValidation>
    <dataValidation type="list" operator="equal" allowBlank="1" showErrorMessage="1" sqref="Y31">
      <formula1>KIFEKOI!$CR$1:$CR$2</formula1>
    </dataValidation>
    <dataValidation type="list" operator="equal" allowBlank="1" showErrorMessage="1" sqref="A41">
      <formula1>KIFEKOI!$CR$1:$CR$2</formula1>
    </dataValidation>
    <dataValidation type="list" operator="equal" allowBlank="1" showErrorMessage="1" sqref="BE19">
      <formula1>KIFEKOI!$CR$1:$CR$2</formula1>
    </dataValidation>
    <dataValidation type="list" operator="equal" allowBlank="1" showErrorMessage="1" sqref="BJ5">
      <formula1>"1,2,3,4,5,6,7,8,9,10,11,12,13,14,15,16,17,18,19,20"</formula1>
    </dataValidation>
    <dataValidation type="list" operator="equal" allowBlank="1" showErrorMessage="1" sqref="AO31">
      <formula1>KIFEKOI!$CR$1:$CR$2</formula1>
    </dataValidation>
    <dataValidation type="list" operator="equal" allowBlank="1" showErrorMessage="1" sqref="I51">
      <formula1>KIFEKOI!$CR$1:$CR$2</formula1>
    </dataValidation>
    <dataValidation type="list" operator="equal" allowBlank="1" showErrorMessage="1" sqref="N19">
      <formula1>"1,2,3,4,5,6,7,8,9,10,11,12,13,14,15,16,17,18,19,20"</formula1>
    </dataValidation>
    <dataValidation type="list" operator="equal" allowBlank="1" showErrorMessage="1" sqref="AD5">
      <formula1>"1,2,3,4,5,6,7,8,9,10,11,12,13,14,15,16,17,18,19,20"</formula1>
    </dataValidation>
    <dataValidation type="list" operator="equal" allowBlank="1" showErrorMessage="1" sqref="BB5">
      <formula1>"1,2,3,4,5,6,7,8,9,10,11,12,13,14,15,16,17,18,19,20"</formula1>
    </dataValidation>
    <dataValidation type="list" operator="equal" allowBlank="1" showErrorMessage="1" sqref="AL5">
      <formula1>"1,2,3,4,5,6,7,8,9,10,11,12,13,14,15,16,17,18,19,20"</formula1>
    </dataValidation>
    <dataValidation type="list" operator="equal" allowBlank="1" showErrorMessage="1" sqref="Y39">
      <formula1>KIFEKOI!$CR$1:$CR$2</formula1>
    </dataValidation>
    <dataValidation type="list" operator="equal" allowBlank="1" showErrorMessage="1" sqref="BR5">
      <formula1>"1,2,3,4,5,6,7,8,9,10,11,12,13,14,15,16,17,18,19,20"</formula1>
    </dataValidation>
    <dataValidation type="list" operator="equal" allowBlank="1" showErrorMessage="1" sqref="CC49">
      <formula1>KIFEKOI!$CR$1:$CR$2</formula1>
    </dataValidation>
    <dataValidation type="list" operator="equal" allowBlank="1" showErrorMessage="1" sqref="F43">
      <formula1>"1,2,3,4,5,6,7,8,9,10,11,12,13,14,15,16,17,18,19,20"</formula1>
    </dataValidation>
    <dataValidation type="list" operator="equal" allowBlank="1" showErrorMessage="1" sqref="BM25">
      <formula1>KIFEKOI!$CR$1:$CR$2</formula1>
    </dataValidation>
    <dataValidation type="list" operator="equal" allowBlank="1" showErrorMessage="1" sqref="AD45">
      <formula1>"1,2,3,4,5,6,7,8,9,10,11,12,13,14,15,16,17,18,19,20"</formula1>
    </dataValidation>
    <dataValidation type="list" operator="equal" allowBlank="1" showErrorMessage="1" sqref="AT43">
      <formula1>"1,2,3,4,5,6,7,8,9,10,11,12,13,14,15,16,17,18,19,20"</formula1>
    </dataValidation>
    <dataValidation type="list" operator="equal" allowBlank="1" showErrorMessage="1" sqref="BE37">
      <formula1>KIFEKOI!$CR$1:$CR$2</formula1>
    </dataValidation>
    <dataValidation type="list" operator="equal" allowBlank="1" showErrorMessage="1" sqref="BU31">
      <formula1>KIFEKOI!$CR$1:$CR$2</formula1>
    </dataValidation>
    <dataValidation type="list" operator="equal" allowBlank="1" showErrorMessage="1" sqref="BZ3">
      <formula1>"1,2,3,4,5,6,7,8,9,10,11,12,13,14,15,16,17,18,19,20"</formula1>
    </dataValidation>
    <dataValidation type="list" operator="equal" allowBlank="1" showErrorMessage="1" sqref="AG35">
      <formula1>KIFEKOI!$CR$1:$CR$2</formula1>
    </dataValidation>
    <dataValidation type="list" operator="equal" allowBlank="1" showErrorMessage="1" sqref="AW49">
      <formula1>KIFEKOI!$CR$1:$CR$2</formula1>
    </dataValidation>
    <dataValidation type="list" operator="equal" allowBlank="1" showErrorMessage="1" sqref="AO47">
      <formula1>KIFEKOI!$CR$1:$CR$2</formula1>
    </dataValidation>
    <dataValidation type="list" operator="equal" allowBlank="1" showErrorMessage="1" sqref="AW47">
      <formula1>KIFEKOI!$CR$1:$CR$2</formula1>
    </dataValidation>
    <dataValidation type="list" operator="equal" allowBlank="1" showErrorMessage="1" sqref="BM49">
      <formula1>KIFEKOI!$CR$1:$CR$2</formula1>
    </dataValidation>
    <dataValidation type="list" operator="equal" allowBlank="1" showErrorMessage="1" sqref="BZ5">
      <formula1>"1,2,3,4,5,6,7,8,9,10,11,12,13,14,15,16,17,18,19,20"</formula1>
    </dataValidation>
    <dataValidation type="list" operator="equal" allowBlank="1" showErrorMessage="1" sqref="CM1">
      <formula1>TEXT(NOW(),"hh:mm:ss")</formula1>
    </dataValidation>
    <dataValidation type="list" operator="equal" allowBlank="1" showErrorMessage="1" sqref="F55">
      <formula1>"1,2,3,4,5,6,7,8,9,10,11,12,13,14,15,16,17,18,19,20"</formula1>
    </dataValidation>
    <dataValidation type="list" operator="equal" allowBlank="1" showErrorMessage="1" sqref="Q39">
      <formula1>KIFEKOI!$CR$1:$CR$2</formula1>
    </dataValidation>
    <dataValidation type="list" operator="equal" allowBlank="1" showErrorMessage="1" sqref="Y47">
      <formula1>KIFEKOI!$CR$1:$CR$2</formula1>
    </dataValidation>
    <dataValidation type="list" operator="equal" allowBlank="1" showErrorMessage="1" sqref="I21">
      <formula1>KIFEKOI!$CR$1:$CR$2</formula1>
    </dataValidation>
    <dataValidation type="list" operator="equal" allowBlank="1" showErrorMessage="1" sqref="F3">
      <formula1>"1,2,3,4,5,6,7,8,9,10,11,12,13,14,15,16,17,18,19,20"</formula1>
    </dataValidation>
    <dataValidation type="list" operator="equal" allowBlank="1" showErrorMessage="1" sqref="V3">
      <formula1>"1,2,3,4,5,6,7,8,9,10,11,12,13,14,15,16,17,18,19,20"</formula1>
    </dataValidation>
    <dataValidation type="list" operator="equal" allowBlank="1" showErrorMessage="1" sqref="AG3">
      <formula1>KIFEKOI!$CR$1:$CR$2</formula1>
    </dataValidation>
    <dataValidation type="list" operator="equal" allowBlank="1" showErrorMessage="1" sqref="AD3">
      <formula1>"1,2,3,4,5,6,7,8,9,10,11,12,13,14,15,16,17,18,19,20"</formula1>
    </dataValidation>
    <dataValidation type="list" operator="equal" allowBlank="1" showErrorMessage="1" sqref="BM31">
      <formula1>KIFEKOI!$CR$1:$CR$2</formula1>
    </dataValidation>
    <dataValidation type="list" operator="equal" allowBlank="1" showErrorMessage="1" sqref="N35">
      <formula1>"1,2,3,4,5,6,7,8,9,10,11,12,13,14,15,16,17,18,19,20"</formula1>
    </dataValidation>
    <dataValidation type="list" operator="equal" allowBlank="1" showErrorMessage="1" sqref="AO37">
      <formula1>KIFEKOI!$CR$1:$CR$2</formula1>
    </dataValidation>
    <dataValidation type="list" operator="equal" allowBlank="1" showErrorMessage="1" sqref="BM41">
      <formula1>KIFEKOI!$CR$1:$CR$2</formula1>
    </dataValidation>
    <dataValidation type="list" operator="equal" allowBlank="1" showErrorMessage="1" sqref="BE39">
      <formula1>KIFEKOI!$CR$1:$CR$2</formula1>
    </dataValidation>
    <dataValidation type="list" operator="equal" allowBlank="1" showErrorMessage="1" sqref="BM45">
      <formula1>KIFEKOI!$CR$1:$CR$2</formula1>
    </dataValidation>
    <dataValidation type="list" operator="equal" allowBlank="1" showErrorMessage="1" sqref="AW45">
      <formula1>KIFEKOI!$CR$1:$CR$2</formula1>
    </dataValidation>
    <dataValidation type="list" operator="equal" allowBlank="1" showErrorMessage="1" sqref="BE47">
      <formula1>KIFEKOI!$CR$1:$CR$2</formula1>
    </dataValidation>
    <dataValidation type="list" operator="equal" allowBlank="1" showErrorMessage="1" sqref="BU45">
      <formula1>KIFEKOI!$CR$1:$CR$2</formula1>
    </dataValidation>
    <dataValidation type="list" operator="equal" allowBlank="1" showErrorMessage="1" sqref="AG39">
      <formula1>KIFEKOI!$CR$1:$CR$2</formula1>
    </dataValidation>
    <dataValidation type="list" operator="equal" allowBlank="1" showErrorMessage="1" sqref="BE43">
      <formula1>KIFEKOI!$CR$1:$CR$2</formula1>
    </dataValidation>
    <dataValidation type="list" operator="equal" allowBlank="1" showErrorMessage="1" sqref="AG41">
      <formula1>KIFEKOI!$CR$1:$CR$2</formula1>
    </dataValidation>
    <dataValidation type="list" operator="equal" allowBlank="1" showErrorMessage="1" sqref="AO39">
      <formula1>KIFEKOI!$CR$1:$CR$2</formula1>
    </dataValidation>
    <dataValidation type="list" operator="equal" allowBlank="1" showErrorMessage="1" sqref="A47">
      <formula1>KIFEKOI!$CR$1:$CR$2</formula1>
    </dataValidation>
    <dataValidation type="list" operator="equal" allowBlank="1" showErrorMessage="1" sqref="Q41">
      <formula1>KIFEKOI!$CR$1:$CR$2</formula1>
    </dataValidation>
    <dataValidation type="list" operator="equal" allowBlank="1" showErrorMessage="1" sqref="Y49">
      <formula1>KIFEKOI!$CR$1:$CR$2</formula1>
    </dataValidation>
    <dataValidation type="list" operator="equal" allowBlank="1" showErrorMessage="1" sqref="A55">
      <formula1>KIFEKOI!$CR$1:$CR$2</formula1>
    </dataValidation>
    <dataValidation type="list" operator="equal" allowBlank="1" showErrorMessage="1" sqref="Y3">
      <formula1>KIFEKOI!$CR$1:$CR$2</formula1>
    </dataValidation>
    <dataValidation type="list" operator="equal" allowBlank="1" showErrorMessage="1" sqref="AG43">
      <formula1>KIFEKOI!$CR$1:$CR$2</formula1>
    </dataValidation>
    <dataValidation type="list" operator="equal" allowBlank="1" showErrorMessage="1" sqref="BR21">
      <formula1>"1,2,3,4,5,6,7,8,9,10,11,12,13,14,15,16,17,18,19,20"</formula1>
    </dataValidation>
    <dataValidation type="list" operator="equal" allowBlank="1" showErrorMessage="1" sqref="AO45">
      <formula1>KIFEKOI!$CR$1:$CR$2</formula1>
    </dataValidation>
    <dataValidation type="list" operator="equal" allowBlank="1" showErrorMessage="1" sqref="BB3">
      <formula1>"1,2,3,4,5,6,7,8,9,10,11,12,13,14,15,16,17,18,19,20"</formula1>
    </dataValidation>
    <dataValidation type="list" operator="equal" allowBlank="1" showErrorMessage="1" sqref="BJ3">
      <formula1>"1,2,3,4,5,6,7,8,9,10,11,12,13,14,15,16,17,18,19,20"</formula1>
    </dataValidation>
    <dataValidation type="list" operator="equal" allowBlank="1" showErrorMessage="1" sqref="BR3">
      <formula1>"1,2,3,4,5,6,7,8,9,10,11,12,13,14,15,16,17,18,19,20"</formula1>
    </dataValidation>
    <dataValidation type="list" operator="equal" allowBlank="1" showErrorMessage="1" sqref="BU41">
      <formula1>KIFEKOI!$CR$1:$CR$2</formula1>
    </dataValidation>
    <dataValidation type="list" operator="equal" allowBlank="1" showErrorMessage="1" sqref="Y33">
      <formula1>KIFEKOI!$CR$1:$CR$2</formula1>
    </dataValidation>
    <dataValidation type="list" operator="equal" allowBlank="1" showErrorMessage="1" sqref="CC41">
      <formula1>KIFEKOI!$CR$1:$CR$2</formula1>
    </dataValidation>
    <dataValidation type="list" operator="equal" allowBlank="1" showErrorMessage="1" sqref="CC47">
      <formula1>KIFEKOI!$CR$1:$CR$2</formula1>
    </dataValidation>
    <dataValidation type="list" operator="equal" allowBlank="1" showErrorMessage="1" sqref="BZ23">
      <formula1>"1,2,3,4,5,6,7,8,9,10,11,12,13,14,15,16,17,18,19,20"</formula1>
    </dataValidation>
    <dataValidation type="list" operator="equal" allowBlank="1" showErrorMessage="1" sqref="A49">
      <formula1>KIFEKOI!$CR$1:$CR$2</formula1>
    </dataValidation>
    <dataValidation type="list" operator="equal" allowBlank="1" showErrorMessage="1" sqref="AW37">
      <formula1>KIFEKOI!$CR$1:$CR$2</formula1>
    </dataValidation>
    <dataValidation type="list" operator="equal" allowBlank="1" showErrorMessage="1" sqref="A33">
      <formula1>KIFEKOI!$CR$1:$CR$2</formula1>
    </dataValidation>
    <dataValidation type="list" operator="equal" allowBlank="1" showErrorMessage="1" sqref="Q33">
      <formula1>KIFEKOI!$CR$1:$CR$2</formula1>
    </dataValidation>
    <dataValidation type="list" operator="equal" allowBlank="1" showErrorMessage="1" sqref="BE41">
      <formula1>KIFEKOI!$CR$1:$CR$2</formula1>
    </dataValidation>
    <dataValidation type="list" operator="equal" allowBlank="1" showErrorMessage="1" sqref="I43">
      <formula1>KIFEKOI!$CR$1:$CR$2</formula1>
    </dataValidation>
    <dataValidation type="list" operator="equal" allowBlank="1" showErrorMessage="1" sqref="BR23">
      <formula1>"1,2,3,4,5,6,7,8,9,10,11,12,13,14,15,16,17,18,19,20"</formula1>
    </dataValidation>
    <dataValidation type="list" operator="equal" allowBlank="1" showErrorMessage="1" sqref="BE45">
      <formula1>KIFEKOI!$CR$1:$CR$2</formula1>
    </dataValidation>
    <dataValidation type="list" operator="equal" allowBlank="1" showErrorMessage="1" sqref="Y41">
      <formula1>KIFEKOI!$CR$1:$CR$2</formula1>
    </dataValidation>
    <dataValidation type="list" operator="equal" allowBlank="1" showErrorMessage="1" sqref="AW39">
      <formula1>KIFEKOI!$CR$1:$CR$2</formula1>
    </dataValidation>
    <dataValidation type="list" operator="equal" allowBlank="1" showErrorMessage="1" sqref="AO49">
      <formula1>KIFEKOI!$CR$1:$CR$2</formula1>
    </dataValidation>
    <dataValidation type="list" operator="equal" allowBlank="1" showErrorMessage="1" sqref="BU47">
      <formula1>KIFEKOI!$CR$1:$CR$2</formula1>
    </dataValidation>
    <dataValidation type="list" operator="equal" allowBlank="1" showErrorMessage="1" sqref="BM47">
      <formula1>KIFEKOI!$CR$1:$CR$2</formula1>
    </dataValidation>
    <dataValidation type="list" operator="equal" allowBlank="1" showErrorMessage="1" sqref="BU49">
      <formula1>KIFEKOI!$CR$1:$CR$2</formula1>
    </dataValidation>
    <dataValidation type="list" operator="equal" allowBlank="1" showErrorMessage="1" sqref="BE49">
      <formula1>KIFEKOI!$CR$1:$CR$2</formula1>
    </dataValidation>
    <dataValidation type="list" operator="equal" allowBlank="1" showErrorMessage="1" sqref="Y37">
      <formula1>KIFEKOI!$CR$1:$CR$2</formula1>
    </dataValidation>
    <dataValidation type="list" operator="equal" allowBlank="1" showErrorMessage="1" sqref="I49">
      <formula1>KIFEKOI!$CR$1:$CR$2</formula1>
    </dataValidation>
    <dataValidation type="list" operator="equal" allowBlank="1" showErrorMessage="1" sqref="AG49">
      <formula1>KIFEKOI!$CR$1:$CR$2</formula1>
    </dataValidation>
    <dataValidation type="list" operator="equal" allowBlank="1" showErrorMessage="1" sqref="V25">
      <formula1>"1,2,3,4,5,6,7,8,9,10,11,12,13,14,15,16,17,18,19,20"</formula1>
    </dataValidation>
    <dataValidation type="list" operator="equal" allowBlank="1" showErrorMessage="1" sqref="N23">
      <formula1>"1,2,3,4,5,6,7,8,9,10,11,12,13,14,15,16,17,18,19,20"</formula1>
    </dataValidation>
    <dataValidation type="list" operator="equal" allowBlank="1" showErrorMessage="1" sqref="F25">
      <formula1>"1,2,3,4,5,6,7,8,9,10,11,12,13,14,15,16,17,18,19,20"</formula1>
    </dataValidation>
    <dataValidation type="list" operator="equal" allowBlank="1" showErrorMessage="1" sqref="I23">
      <formula1>KIFEKOI!$CR$1:$CR$2</formula1>
    </dataValidation>
    <dataValidation type="list" operator="equal" allowBlank="1" showErrorMessage="1" sqref="A51">
      <formula1>KIFEKOI!$CR$1:$CR$2</formula1>
    </dataValidation>
    <dataValidation type="list" operator="equal" allowBlank="1" showErrorMessage="1" sqref="AG45">
      <formula1>KIFEKOI!$CR$1:$CR$2</formula1>
    </dataValidation>
    <dataValidation type="list" operator="equal" allowBlank="1" showErrorMessage="1" sqref="Q49">
      <formula1>KIFEKOI!$CR$1:$CR$2</formula1>
    </dataValidation>
    <dataValidation type="list" operator="equal" allowBlank="1" showErrorMessage="1" sqref="I45">
      <formula1>KIFEKOI!$CR$1:$CR$2</formula1>
    </dataValidation>
    <dataValidation type="list" operator="equal" allowBlank="1" showErrorMessage="1" sqref="I47">
      <formula1>KIFEKOI!$CR$1:$CR$2</formula1>
    </dataValidation>
    <dataValidation type="list" operator="equal" allowBlank="1" showErrorMessage="1" sqref="Q47">
      <formula1>KIFEKOI!$CR$1:$CR$2</formula1>
    </dataValidation>
    <dataValidation type="list" operator="equal" allowBlank="1" showErrorMessage="1" sqref="A53">
      <formula1>KIFEKOI!$CR$1:$CR$2</formula1>
    </dataValidation>
    <dataValidation type="list" operator="equal" allowBlank="1" showErrorMessage="1" sqref="BM67">
      <formula1>KIFEKOI!$CR$1:$CR$2</formula1>
    </dataValidation>
    <dataValidation type="list" operator="equal" allowBlank="1" showErrorMessage="1" sqref="AW9">
      <formula1>KIFEKOI!$CR$1:$CR$2</formula1>
    </dataValidation>
    <dataValidation type="list" operator="equal" allowBlank="1" showErrorMessage="1" sqref="AT67">
      <formula1>"1,2,3,4,5,6,7,8,9,10,11,12,13,14,15,16,17,18,19,20"</formula1>
    </dataValidation>
    <dataValidation type="list" operator="equal" allowBlank="1" showErrorMessage="1" sqref="Q69">
      <formula1>KIFEKOI!$CR$1:$CR$2</formula1>
    </dataValidation>
    <dataValidation type="list" operator="equal" allowBlank="1" showErrorMessage="1" sqref="AG9">
      <formula1>KIFEKOI!$CR$1:$CR$2</formula1>
    </dataValidation>
    <dataValidation type="list" operator="equal" allowBlank="1" showErrorMessage="1" sqref="N7">
      <formula1>"1,2,3,4,5,6,7,8,9,10,11,12,13,14,15,16,17,18,19,20"</formula1>
    </dataValidation>
    <dataValidation type="list" operator="equal" allowBlank="1" showErrorMessage="1" sqref="Q71">
      <formula1>KIFEKOI!$CR$1:$CR$2</formula1>
    </dataValidation>
    <dataValidation type="list" operator="equal" allowBlank="1" showErrorMessage="1" sqref="AW59">
      <formula1>KIFEKOI!$CR$1:$CR$2</formula1>
    </dataValidation>
    <dataValidation type="list" operator="equal" allowBlank="1" showErrorMessage="1" sqref="BE65">
      <formula1>KIFEKOI!$CR$1:$CR$2</formula1>
    </dataValidation>
    <dataValidation type="list" operator="equal" allowBlank="1" showErrorMessage="1" sqref="N71">
      <formula1>"1,2,3,4,5,6,7,8,9,10,11,12,13,14,15,16,17,18,19,20"</formula1>
    </dataValidation>
    <dataValidation type="list" operator="equal" allowBlank="1" showErrorMessage="1" sqref="BB71">
      <formula1>"1,2,3,4,5,6,7,8,9,10,11,12,13,14,15,16,17,18,19,20"</formula1>
    </dataValidation>
    <dataValidation type="list" operator="equal" allowBlank="1" showErrorMessage="1" sqref="BR71">
      <formula1>"1,2,3,4,5,6,7,8,9,10,11,12,13,14,15,16,17,18,19,20"</formula1>
    </dataValidation>
    <dataValidation type="list" operator="equal" allowBlank="1" showErrorMessage="1" sqref="BM65">
      <formula1>KIFEKOI!$CR$1:$CR$2</formula1>
    </dataValidation>
    <dataValidation type="list" operator="equal" allowBlank="1" showErrorMessage="1" sqref="AD67">
      <formula1>"1,2,3,4,5,6,7,8,9,10,11,12,13,14,15,16,17,18,19,20"</formula1>
    </dataValidation>
    <dataValidation type="list" operator="equal" allowBlank="1" showErrorMessage="1" sqref="BU69">
      <formula1>KIFEKOI!$CR$1:$CR$2</formula1>
    </dataValidation>
    <dataValidation type="list" operator="equal" allowBlank="1" showErrorMessage="1" sqref="AW63">
      <formula1>KIFEKOI!$CR$1:$CR$2</formula1>
    </dataValidation>
    <dataValidation type="list" operator="equal" allowBlank="1" showErrorMessage="1" sqref="AD71">
      <formula1>"1,2,3,4,5,6,7,8,9,10,11,12,13,14,15,16,17,18,19,20"</formula1>
    </dataValidation>
    <dataValidation type="list" operator="equal" allowBlank="1" showErrorMessage="1" sqref="BR67">
      <formula1>"1,2,3,4,5,6,7,8,9,10,11,12,13,14,15,16,17,18,19,20"</formula1>
    </dataValidation>
    <dataValidation type="list" operator="equal" allowBlank="1" showErrorMessage="1" sqref="V67">
      <formula1>"1,2,3,4,5,6,7,8,9,10,11,12,13,14,15,16,17,18,19,20"</formula1>
    </dataValidation>
    <dataValidation type="list" operator="equal" allowBlank="1" showErrorMessage="1" sqref="AO9">
      <formula1>KIFEKOI!$CR$1:$CR$2</formula1>
    </dataValidation>
    <dataValidation type="list" operator="equal" allowBlank="1" showErrorMessage="1" sqref="BB69">
      <formula1>"1,2,3,4,5,6,7,8,9,10,11,12,13,14,15,16,17,18,19,20"</formula1>
    </dataValidation>
    <dataValidation type="list" operator="equal" allowBlank="1" showErrorMessage="1" sqref="BU9">
      <formula1>KIFEKOI!$CR$1:$CR$2</formula1>
    </dataValidation>
    <dataValidation type="list" operator="equal" allowBlank="1" showErrorMessage="1" sqref="AG11">
      <formula1>KIFEKOI!$CR$1:$CR$2</formula1>
    </dataValidation>
    <dataValidation type="list" operator="equal" allowBlank="1" showErrorMessage="1" sqref="BR7">
      <formula1>"1,2,3,4,5,6,7,8,9,10,11,12,13,14,15,16,17,18,19,20"</formula1>
    </dataValidation>
    <dataValidation type="list" operator="equal" allowBlank="1" showErrorMessage="1" sqref="BE11">
      <formula1>KIFEKOI!$CR$1:$CR$2</formula1>
    </dataValidation>
    <dataValidation type="list" operator="equal" allowBlank="1" showErrorMessage="1" sqref="BM11">
      <formula1>KIFEKOI!$CR$1:$CR$2</formula1>
    </dataValidation>
    <dataValidation type="list" operator="equal" allowBlank="1" showErrorMessage="1" sqref="BB11">
      <formula1>"1,2,3,4,5,6,7,8,9,10,11,12,13,14,15,16,17,18,19,20"</formula1>
    </dataValidation>
    <dataValidation type="list" operator="equal" allowBlank="1" showErrorMessage="1" sqref="BR9">
      <formula1>"1,2,3,4,5,6,7,8,9,10,11,12,13,14,15,16,17,18,19,20"</formula1>
    </dataValidation>
    <dataValidation type="list" operator="equal" allowBlank="1" showErrorMessage="1" sqref="AW11">
      <formula1>KIFEKOI!$CR$1:$CR$2</formula1>
    </dataValidation>
    <dataValidation type="list" operator="equal" allowBlank="1" showErrorMessage="1" sqref="BR11">
      <formula1>"1,2,3,4,5,6,7,8,9,10,11,12,13,14,15,16,17,18,19,20"</formula1>
    </dataValidation>
    <dataValidation type="list" operator="equal" allowBlank="1" showErrorMessage="1" sqref="BM9">
      <formula1>KIFEKOI!$CR$1:$CR$2</formula1>
    </dataValidation>
    <dataValidation type="list" operator="equal" allowBlank="1" showErrorMessage="1" sqref="AO19">
      <formula1>KIFEKOI!$CR$1:$CR$2</formula1>
    </dataValidation>
    <dataValidation type="list" operator="equal" allowBlank="1" showErrorMessage="1" sqref="BR49">
      <formula1>"1,2,3,4,5,6,7,8,9,10,11,12,13,14,15,16,17,18,19,20"</formula1>
    </dataValidation>
    <dataValidation type="list" operator="equal" allowBlank="1" showErrorMessage="1" sqref="AT47">
      <formula1>"1,2,3,4,5,6,7,8,9,10,11,12,13,14,15,16,17,18,19,20"</formula1>
    </dataValidation>
    <dataValidation type="list" operator="equal" allowBlank="1" showErrorMessage="1" sqref="AL49">
      <formula1>"1,2,3,4,5,6,7,8,9,10,11,12,13,14,15,16,17,18,19,20"</formula1>
    </dataValidation>
    <dataValidation type="list" operator="equal" allowBlank="1" showErrorMessage="1" sqref="V49">
      <formula1>"1,2,3,4,5,6,7,8,9,10,11,12,13,14,15,16,17,18,19,20"</formula1>
    </dataValidation>
    <dataValidation type="list" operator="equal" allowBlank="1" showErrorMessage="1" sqref="AD49">
      <formula1>"1,2,3,4,5,6,7,8,9,10,11,12,13,14,15,16,17,18,19,20"</formula1>
    </dataValidation>
    <dataValidation type="list" operator="equal" allowBlank="1" showErrorMessage="1" sqref="AT49">
      <formula1>"1,2,3,4,5,6,7,8,9,10,11,12,13,14,15,16,17,18,19,20"</formula1>
    </dataValidation>
    <dataValidation type="list" operator="equal" allowBlank="1" showErrorMessage="1" sqref="BJ51">
      <formula1>"1,2,3,4,5,6,7,8,9,10,11,12,13,14,15,16,17,18,19,20"</formula1>
    </dataValidation>
    <dataValidation type="list" operator="equal" allowBlank="1" showErrorMessage="1" sqref="F53">
      <formula1>"1,2,3,4,5,6,7,8,9,10,11,12,13,14,15,16,17,18,19,20"</formula1>
    </dataValidation>
    <dataValidation type="list" operator="equal" allowBlank="1" showErrorMessage="1" sqref="BU17">
      <formula1>KIFEKOI!$CR$1:$CR$2</formula1>
    </dataValidation>
    <dataValidation type="list" operator="equal" allowBlank="1" showErrorMessage="1" sqref="V7">
      <formula1>"1,2,3,4,5,6,7,8,9,10,11,12,13,14,15,16,17,18,19,20"</formula1>
    </dataValidation>
    <dataValidation type="list" operator="equal" allowBlank="1" showErrorMessage="1" sqref="Q17">
      <formula1>KIFEKOI!$CR$1:$CR$2</formula1>
    </dataValidation>
    <dataValidation type="list" operator="equal" allowBlank="1" showErrorMessage="1" sqref="AW15">
      <formula1>KIFEKOI!$CR$1:$CR$2</formula1>
    </dataValidation>
    <dataValidation type="list" operator="equal" allowBlank="1" showErrorMessage="1" sqref="Y17">
      <formula1>KIFEKOI!$CR$1:$CR$2</formula1>
    </dataValidation>
    <dataValidation type="list" operator="equal" allowBlank="1" showErrorMessage="1" sqref="F11">
      <formula1>"1,2,3,4,5,6,7,8,9,10,11,12,13,14,15,16,17,18,19,20"</formula1>
    </dataValidation>
    <dataValidation type="list" operator="equal" allowBlank="1" showErrorMessage="1" sqref="BZ7">
      <formula1>"1,2,3,4,5,6,7,8,9,10,11,12,13,14,15,16,17,18,19,20"</formula1>
    </dataValidation>
    <dataValidation type="list" operator="equal" allowBlank="1" showErrorMessage="1" sqref="BZ9">
      <formula1>"1,2,3,4,5,6,7,8,9,10,11,12,13,14,15,16,17,18,19,20"</formula1>
    </dataValidation>
    <dataValidation type="list" operator="equal" allowBlank="1" showErrorMessage="1" sqref="A45">
      <formula1>KIFEKOI!$CR$1:$CR$2</formula1>
    </dataValidation>
    <dataValidation type="list" operator="equal" allowBlank="1" showErrorMessage="1" sqref="BB51">
      <formula1>"1,2,3,4,5,6,7,8,9,10,11,12,13,14,15,16,17,18,19,20"</formula1>
    </dataValidation>
    <dataValidation type="list" operator="equal" allowBlank="1" showErrorMessage="1" sqref="BM43">
      <formula1>KIFEKOI!$CR$1:$CR$2</formula1>
    </dataValidation>
    <dataValidation type="list" operator="equal" allowBlank="1" showErrorMessage="1" sqref="BZ49">
      <formula1>"1,2,3,4,5,6,7,8,9,10,11,12,13,14,15,16,17,18,19,20"</formula1>
    </dataValidation>
    <dataValidation type="list" operator="equal" allowBlank="1" showErrorMessage="1" sqref="BR47">
      <formula1>"1,2,3,4,5,6,7,8,9,10,11,12,13,14,15,16,17,18,19,20"</formula1>
    </dataValidation>
    <dataValidation type="list" operator="equal" allowBlank="1" showErrorMessage="1" sqref="I31">
      <formula1>KIFEKOI!$CR$1:$CR$2</formula1>
    </dataValidation>
    <dataValidation type="list" operator="equal" allowBlank="1" showErrorMessage="1" sqref="F49">
      <formula1>"1,2,3,4,5,6,7,8,9,10,11,12,13,14,15,16,17,18,19,20"</formula1>
    </dataValidation>
    <dataValidation type="list" operator="equal" allowBlank="1" showErrorMessage="1" sqref="BJ45">
      <formula1>"1,2,3,4,5,6,7,8,9,10,11,12,13,14,15,16,17,18,19,20"</formula1>
    </dataValidation>
    <dataValidation type="list" operator="equal" allowBlank="1" showErrorMessage="1" sqref="AD47">
      <formula1>"1,2,3,4,5,6,7,8,9,10,11,12,13,14,15,16,17,18,19,20"</formula1>
    </dataValidation>
    <dataValidation type="list" operator="equal" allowBlank="1" showErrorMessage="1" sqref="V45">
      <formula1>"1,2,3,4,5,6,7,8,9,10,11,12,13,14,15,16,17,18,19,20"</formula1>
    </dataValidation>
    <dataValidation type="list" operator="equal" allowBlank="1" showErrorMessage="1" sqref="BU15">
      <formula1>KIFEKOI!$CR$1:$CR$2</formula1>
    </dataValidation>
    <dataValidation type="list" operator="equal" allowBlank="1" showErrorMessage="1" sqref="BJ47">
      <formula1>"1,2,3,4,5,6,7,8,9,10,11,12,13,14,15,16,17,18,19,20"</formula1>
    </dataValidation>
    <dataValidation type="list" operator="equal" allowBlank="1" showErrorMessage="1" sqref="A17">
      <formula1>KIFEKOI!$CR$1:$CR$2</formula1>
    </dataValidation>
    <dataValidation type="list" operator="equal" allowBlank="1" showErrorMessage="1" sqref="BM15">
      <formula1>KIFEKOI!$CR$1:$CR$2</formula1>
    </dataValidation>
    <dataValidation type="list" operator="equal" allowBlank="1" showErrorMessage="1" sqref="BR39">
      <formula1>"1,2,3,4,5,6,7,8,9,10,11,12,13,14,15,16,17,18,19,20"</formula1>
    </dataValidation>
    <dataValidation type="list" operator="equal" allowBlank="1" showErrorMessage="1" sqref="I17">
      <formula1>KIFEKOI!$CR$1:$CR$2</formula1>
    </dataValidation>
    <dataValidation type="list" operator="equal" allowBlank="1" showErrorMessage="1" sqref="AO15">
      <formula1>KIFEKOI!$CR$1:$CR$2</formula1>
    </dataValidation>
    <dataValidation type="list" operator="equal" allowBlank="1" showErrorMessage="1" sqref="A23">
      <formula1>KIFEKOI!$CR$1:$CR$2</formula1>
    </dataValidation>
    <dataValidation type="list" operator="equal" allowBlank="1" showErrorMessage="1" sqref="BZ15">
      <formula1>"1,2,3,4,5,6,7,8,9,10,11,12,13,14,15,16,17,18,19,20"</formula1>
    </dataValidation>
    <dataValidation type="list" operator="equal" allowBlank="1" showErrorMessage="1" sqref="F9">
      <formula1>"1,2,3,4,5,6,7,8,9,10,11,12,13,14,15,16,17,18,19,20"</formula1>
    </dataValidation>
    <dataValidation type="list" operator="equal" allowBlank="1" showErrorMessage="1" sqref="AO17">
      <formula1>KIFEKOI!$CR$1:$CR$2</formula1>
    </dataValidation>
    <dataValidation type="list" operator="equal" allowBlank="1" showErrorMessage="1" sqref="BZ11">
      <formula1>"1,2,3,4,5,6,7,8,9,10,11,12,13,14,15,16,17,18,19,20"</formula1>
    </dataValidation>
    <dataValidation type="list" operator="equal" allowBlank="1" showErrorMessage="1" sqref="AL7">
      <formula1>"1,2,3,4,5,6,7,8,9,10,11,12,13,14,15,16,17,18,19,20"</formula1>
    </dataValidation>
    <dataValidation type="list" operator="equal" allowBlank="1" showErrorMessage="1" sqref="BJ63">
      <formula1>"1,2,3,4,5,6,7,8,9,10,11,12,13,14,15,16,17,18,19,20"</formula1>
    </dataValidation>
    <dataValidation type="list" operator="equal" allowBlank="1" showErrorMessage="1" sqref="Q21">
      <formula1>KIFEKOI!$CR$1:$CR$2</formula1>
    </dataValidation>
    <dataValidation type="list" operator="equal" allowBlank="1" showErrorMessage="1" sqref="Y13">
      <formula1>KIFEKOI!$CR$1:$CR$2</formula1>
    </dataValidation>
    <dataValidation type="list" operator="equal" allowBlank="1" showErrorMessage="1" sqref="F51">
      <formula1>"1,2,3,4,5,6,7,8,9,10,11,12,13,14,15,16,17,18,19,20"</formula1>
    </dataValidation>
    <dataValidation type="list" operator="equal" allowBlank="1" showErrorMessage="1" sqref="BZ39">
      <formula1>"1,2,3,4,5,6,7,8,9,10,11,12,13,14,15,16,17,18,19,20"</formula1>
    </dataValidation>
    <dataValidation type="list" operator="equal" allowBlank="1" showErrorMessage="1" sqref="AT37">
      <formula1>"1,2,3,4,5,6,7,8,9,10,11,12,13,14,15,16,17,18,19,20"</formula1>
    </dataValidation>
    <dataValidation type="list" operator="equal" allowBlank="1" showErrorMessage="1" sqref="AD35">
      <formula1>"1,2,3,4,5,6,7,8,9,10,11,12,13,14,15,16,17,18,19,20"</formula1>
    </dataValidation>
    <dataValidation type="list" operator="equal" allowBlank="1" showErrorMessage="1" sqref="AO11">
      <formula1>KIFEKOI!$CR$1:$CR$2</formula1>
    </dataValidation>
    <dataValidation type="list" operator="equal" allowBlank="1" showErrorMessage="1" sqref="BE13">
      <formula1>KIFEKOI!$CR$1:$CR$2</formula1>
    </dataValidation>
    <dataValidation type="list" operator="equal" allowBlank="1" showErrorMessage="1" sqref="AO29">
      <formula1>KIFEKOI!$CR$1:$CR$2</formula1>
    </dataValidation>
    <dataValidation type="list" operator="equal" allowBlank="1" showErrorMessage="1" sqref="Y7">
      <formula1>KIFEKOI!$CR$1:$CR$2</formula1>
    </dataValidation>
    <dataValidation type="list" operator="equal" allowBlank="1" showErrorMessage="1" sqref="Q19">
      <formula1>KIFEKOI!$CR$1:$CR$2</formula1>
    </dataValidation>
    <dataValidation type="list" operator="equal" allowBlank="1" showErrorMessage="1" sqref="AO27">
      <formula1>KIFEKOI!$CR$1:$CR$2</formula1>
    </dataValidation>
    <dataValidation type="list" operator="equal" allowBlank="1" showErrorMessage="1" sqref="I71">
      <formula1>KIFEKOI!$CR$1:$CR$2</formula1>
    </dataValidation>
    <dataValidation type="list" operator="equal" allowBlank="1" showErrorMessage="1" sqref="BE61">
      <formula1>KIFEKOI!$CR$1:$CR$2</formula1>
    </dataValidation>
    <dataValidation type="list" operator="equal" allowBlank="1" showErrorMessage="1" sqref="F71">
      <formula1>"1,2,3,4,5,6,7,8,9,10,11,12,13,14,15,16,17,18,19,20"</formula1>
    </dataValidation>
    <dataValidation type="list" operator="equal" allowBlank="1" showErrorMessage="1" sqref="F57">
      <formula1>"1,2,3,4,5,6,7,8,9,10,11,12,13,14,15,16,17,18,19,20"</formula1>
    </dataValidation>
    <dataValidation type="list" operator="equal" allowBlank="1" showErrorMessage="1" sqref="F63">
      <formula1>"1,2,3,4,5,6,7,8,9,10,11,12,13,14,15,16,17,18,19,20"</formula1>
    </dataValidation>
    <dataValidation type="list" operator="equal" allowBlank="1" showErrorMessage="1" sqref="AW71">
      <formula1>KIFEKOI!$CR$1:$CR$2</formula1>
    </dataValidation>
    <dataValidation type="list" operator="equal" allowBlank="1" showErrorMessage="1" sqref="CC55">
      <formula1>KIFEKOI!$CR$1:$CR$2</formula1>
    </dataValidation>
    <dataValidation type="list" operator="equal" allowBlank="1" showErrorMessage="1" sqref="BU53">
      <formula1>KIFEKOI!$CR$1:$CR$2</formula1>
    </dataValidation>
    <dataValidation type="list" operator="equal" allowBlank="1" showErrorMessage="1" sqref="BR55">
      <formula1>"1,2,3,4,5,6,7,8,9,10,11,12,13,14,15,16,17,18,19,20"</formula1>
    </dataValidation>
    <dataValidation type="list" operator="equal" allowBlank="1" showErrorMessage="1" sqref="CC21">
      <formula1>KIFEKOI!$CR$1:$CR$2</formula1>
    </dataValidation>
    <dataValidation type="list" operator="equal" allowBlank="1" showErrorMessage="1" sqref="BM21">
      <formula1>KIFEKOI!$CR$1:$CR$2</formula1>
    </dataValidation>
    <dataValidation type="list" operator="equal" allowBlank="1" showErrorMessage="1" sqref="BU21">
      <formula1>KIFEKOI!$CR$1:$CR$2</formula1>
    </dataValidation>
    <dataValidation type="list" operator="equal" allowBlank="1" showErrorMessage="1" sqref="N29">
      <formula1>"1,2,3,4,5,6,7,8,9,10,11,12,13,14,15,16,17,18,19,20"</formula1>
    </dataValidation>
    <dataValidation type="list" operator="equal" allowBlank="1" showErrorMessage="1" sqref="BJ23">
      <formula1>"1,2,3,4,5,6,7,8,9,10,11,12,13,14,15,16,17,18,19,20"</formula1>
    </dataValidation>
    <dataValidation type="list" operator="equal" allowBlank="1" showErrorMessage="1" sqref="N21">
      <formula1>"1,2,3,4,5,6,7,8,9,10,11,12,13,14,15,16,17,18,19,20"</formula1>
    </dataValidation>
    <dataValidation type="list" operator="equal" allowBlank="1" showErrorMessage="1" sqref="G25:H25">
      <formula1>TEXT(NOW(),"hh:mm:ss")</formula1>
    </dataValidation>
    <dataValidation type="list" operator="equal" allowBlank="1" showErrorMessage="1" sqref="I65">
      <formula1>KIFEKOI!$CR$1:$CR$2</formula1>
    </dataValidation>
    <dataValidation type="list" operator="equal" allowBlank="1" showErrorMessage="1" sqref="BU23">
      <formula1>KIFEKOI!$CR$1:$CR$2</formula1>
    </dataValidation>
    <dataValidation type="list" operator="equal" allowBlank="1" showErrorMessage="1" sqref="AO51">
      <formula1>KIFEKOI!$CR$1:$CR$2</formula1>
    </dataValidation>
    <dataValidation type="list" operator="equal" allowBlank="1" showErrorMessage="1" sqref="CC63">
      <formula1>KIFEKOI!$CR$1:$CR$2</formula1>
    </dataValidation>
    <dataValidation type="list" operator="equal" allowBlank="1" showErrorMessage="1" sqref="BZ13">
      <formula1>"1,2,3,4,5,6,7,8,9,10,11,12,13,14,15,16,17,18,19,20"</formula1>
    </dataValidation>
    <dataValidation type="list" operator="equal" allowBlank="1" showErrorMessage="1" sqref="A15">
      <formula1>KIFEKOI!$CR$1:$CR$2</formula1>
    </dataValidation>
    <dataValidation type="list" operator="equal" allowBlank="1" showErrorMessage="1" sqref="AW17">
      <formula1>KIFEKOI!$CR$1:$CR$2</formula1>
    </dataValidation>
    <dataValidation type="list" operator="equal" allowBlank="1" showErrorMessage="1" sqref="BE15">
      <formula1>KIFEKOI!$CR$1:$CR$2</formula1>
    </dataValidation>
    <dataValidation type="list" operator="equal" allowBlank="1" showErrorMessage="1" sqref="AG17">
      <formula1>KIFEKOI!$CR$1:$CR$2</formula1>
    </dataValidation>
    <dataValidation type="list" operator="equal" allowBlank="1" showErrorMessage="1" sqref="BE17">
      <formula1>KIFEKOI!$CR$1:$CR$2</formula1>
    </dataValidation>
    <dataValidation type="list" operator="equal" allowBlank="1" showErrorMessage="1" sqref="BB63">
      <formula1>"1,2,3,4,5,6,7,8,9,10,11,12,13,14,15,16,17,18,19,20"</formula1>
    </dataValidation>
    <dataValidation type="list" operator="equal" allowBlank="1" showErrorMessage="1" sqref="N37">
      <formula1>"1,2,3,4,5,6,7,8,9,10,11,12,13,14,15,16,17,18,19,20"</formula1>
    </dataValidation>
    <dataValidation type="list" operator="equal" allowBlank="1" showErrorMessage="1" sqref="AL35">
      <formula1>"1,2,3,4,5,6,7,8,9,10,11,12,13,14,15,16,17,18,19,20"</formula1>
    </dataValidation>
    <dataValidation type="list" operator="equal" allowBlank="1" showErrorMessage="1" sqref="BR37">
      <formula1>"1,2,3,4,5,6,7,8,9,10,11,12,13,14,15,16,17,18,19,20"</formula1>
    </dataValidation>
    <dataValidation type="list" operator="equal" allowBlank="1" showErrorMessage="1" sqref="CC73">
      <formula1>KIFEKOI!$CR$1:$CR$2</formula1>
    </dataValidation>
    <dataValidation type="list" operator="equal" allowBlank="1" showErrorMessage="1" sqref="I61">
      <formula1>KIFEKOI!$CR$1:$CR$2</formula1>
    </dataValidation>
    <dataValidation type="list" operator="equal" allowBlank="1" showErrorMessage="1" sqref="AG73">
      <formula1>KIFEKOI!$CR$1:$CR$2</formula1>
    </dataValidation>
    <dataValidation type="list" operator="equal" allowBlank="1" showErrorMessage="1" sqref="Y73">
      <formula1>KIFEKOI!$CR$1:$CR$2</formula1>
    </dataValidation>
    <dataValidation type="list" operator="equal" allowBlank="1" showErrorMessage="1" sqref="V73">
      <formula1>"1,2,3,4,5,6,7,8,9,10,11,12,13,14,15,16,17,18,19,20"</formula1>
    </dataValidation>
    <dataValidation type="list" operator="equal" allowBlank="1" showErrorMessage="1" sqref="I73">
      <formula1>KIFEKOI!$CR$1:$CR$2</formula1>
    </dataValidation>
    <dataValidation type="list" operator="equal" allowBlank="1" showErrorMessage="1" sqref="Y25">
      <formula1>KIFEKOI!$CR$1:$CR$2</formula1>
    </dataValidation>
    <dataValidation type="list" operator="equal" allowBlank="1" showErrorMessage="1" sqref="W17:X17">
      <formula1>TEXT(NOW(),"hh:mm:ss")</formula1>
    </dataValidation>
    <dataValidation type="list" operator="equal" allowBlank="1" showErrorMessage="1" sqref="AE19:AF19">
      <formula1>TEXT(NOW(),"hh:mm:ss")</formula1>
    </dataValidation>
    <dataValidation type="list" operator="equal" allowBlank="1" showErrorMessage="1" sqref="AG19">
      <formula1>KIFEKOI!$CR$1:$CR$2</formula1>
    </dataValidation>
    <dataValidation type="list" operator="equal" allowBlank="1" showErrorMessage="1" sqref="AD19">
      <formula1>"1,2,3,4,5,6,7,8,9,10,11,12,13,14,15,16,17,18,19,20"</formula1>
    </dataValidation>
    <dataValidation type="list" operator="equal" allowBlank="1" showErrorMessage="1" sqref="AM31:AN31">
      <formula1>TEXT(NOW(),"hh:mm:ss")</formula1>
    </dataValidation>
    <dataValidation type="list" operator="equal" allowBlank="1" showErrorMessage="1" sqref="BS37:BT37">
      <formula1>TEXT(NOW(),"hh:mm:ss")</formula1>
    </dataValidation>
    <dataValidation type="list" operator="equal" allowBlank="1" showErrorMessage="1" sqref="BS15:BT15">
      <formula1>TEXT(NOW(),"hh:mm:ss")</formula1>
    </dataValidation>
    <dataValidation type="list" operator="equal" allowBlank="1" showErrorMessage="1" sqref="BZ19">
      <formula1>"1,2,3,4,5,6,7,8,9,10,11,12,13,14,15,16,17,18,19,20"</formula1>
    </dataValidation>
    <dataValidation type="list" operator="equal" allowBlank="1" showErrorMessage="1" sqref="AD73">
      <formula1>"1,2,3,4,5,6,7,8,9,10,11,12,13,14,15,16,17,18,19,20"</formula1>
    </dataValidation>
    <dataValidation type="list" operator="equal" allowBlank="1" showErrorMessage="1" sqref="G41:H41">
      <formula1>TEXT(NOW(),"hh:mm:ss")</formula1>
    </dataValidation>
    <dataValidation type="list" operator="equal" allowBlank="1" showErrorMessage="1" sqref="O35:P35">
      <formula1>TEXT(NOW(),"hh:mm:ss")</formula1>
    </dataValidation>
    <dataValidation type="list" operator="equal" allowBlank="1" showErrorMessage="1" sqref="I39">
      <formula1>KIFEKOI!$CR$1:$CR$2</formula1>
    </dataValidation>
    <dataValidation type="list" operator="equal" allowBlank="1" showErrorMessage="1" sqref="N73">
      <formula1>"1,2,3,4,5,6,7,8,9,10,11,12,13,14,15,16,17,18,19,20"</formula1>
    </dataValidation>
    <dataValidation type="list" operator="equal" allowBlank="1" showErrorMessage="1" sqref="W39:X39">
      <formula1>TEXT(NOW(),"hh:mm:ss")</formula1>
    </dataValidation>
    <dataValidation type="list" operator="equal" allowBlank="1" showErrorMessage="1" sqref="BM35">
      <formula1>KIFEKOI!$CR$1:$CR$2</formula1>
    </dataValidation>
    <dataValidation type="list" operator="equal" allowBlank="1" showErrorMessage="1" sqref="W29:X29">
      <formula1>TEXT(NOW(),"hh:mm:ss")</formula1>
    </dataValidation>
    <dataValidation type="list" operator="equal" allowBlank="1" showErrorMessage="1" sqref="BS25:BT25">
      <formula1>TEXT(NOW(),"hh:mm:ss")</formula1>
    </dataValidation>
    <dataValidation type="list" operator="equal" allowBlank="1" showErrorMessage="1" sqref="CA29:CB29">
      <formula1>TEXT(NOW(),"hh:mm:ss")</formula1>
    </dataValidation>
    <dataValidation type="list" operator="equal" allowBlank="1" showErrorMessage="1" sqref="W33:X33">
      <formula1>TEXT(NOW(),"hh:mm:ss")</formula1>
    </dataValidation>
    <dataValidation type="list" operator="equal" allowBlank="1" showErrorMessage="1" sqref="BS27:BT27">
      <formula1>TEXT(NOW(),"hh:mm:ss")</formula1>
    </dataValidation>
    <dataValidation type="list" operator="equal" allowBlank="1" showErrorMessage="1" sqref="W25:X25">
      <formula1>TEXT(NOW(),"hh:mm:ss")</formula1>
    </dataValidation>
    <dataValidation type="list" operator="equal" allowBlank="1" showErrorMessage="1" sqref="G29:H29">
      <formula1>TEXT(NOW(),"hh:mm:ss")</formula1>
    </dataValidation>
    <dataValidation type="list" operator="equal" allowBlank="1" showErrorMessage="1" sqref="BK25:BL25">
      <formula1>TEXT(NOW(),"hh:mm:ss")</formula1>
    </dataValidation>
    <dataValidation type="list" operator="equal" allowBlank="1" showErrorMessage="1" sqref="AU31:AV31">
      <formula1>TEXT(NOW(),"hh:mm:ss")</formula1>
    </dataValidation>
    <dataValidation type="list" operator="equal" allowBlank="1" showErrorMessage="1" sqref="AE27:AF27">
      <formula1>TEXT(NOW(),"hh:mm:ss")</formula1>
    </dataValidation>
    <dataValidation type="list" operator="equal" allowBlank="1" showErrorMessage="1" sqref="BS31:BT31">
      <formula1>TEXT(NOW(),"hh:mm:ss")</formula1>
    </dataValidation>
    <dataValidation type="list" operator="equal" allowBlank="1" showErrorMessage="1" sqref="G9:H9">
      <formula1>TEXT(NOW(),"hh:mm:ss")</formula1>
    </dataValidation>
    <dataValidation type="list" operator="equal" allowBlank="1" showErrorMessage="1" sqref="W31:X31">
      <formula1>TEXT(NOW(),"hh:mm:ss")</formula1>
    </dataValidation>
    <dataValidation type="list" operator="equal" allowBlank="1" showErrorMessage="1" sqref="BK27:BL27">
      <formula1>TEXT(NOW(),"hh:mm:ss")</formula1>
    </dataValidation>
    <dataValidation type="list" operator="equal" allowBlank="1" showErrorMessage="1" sqref="BS33:BT33">
      <formula1>TEXT(NOW(),"hh:mm:ss")</formula1>
    </dataValidation>
    <dataValidation type="list" operator="equal" allowBlank="1" showErrorMessage="1" sqref="W3:X3">
      <formula1>TEXT(NOW(),"hh:mm:ss")</formula1>
    </dataValidation>
    <dataValidation type="list" operator="equal" allowBlank="1" showErrorMessage="1" sqref="AE31:AF31">
      <formula1>TEXT(NOW(),"hh:mm:ss")</formula1>
    </dataValidation>
    <dataValidation type="list" operator="equal" allowBlank="1" showErrorMessage="1" sqref="BK31:BL31">
      <formula1>TEXT(NOW(),"hh:mm:ss")</formula1>
    </dataValidation>
    <dataValidation type="list" operator="equal" allowBlank="1" showErrorMessage="1" sqref="BC31:BD31">
      <formula1>TEXT(NOW(),"hh:mm:ss")</formula1>
    </dataValidation>
    <dataValidation type="list" operator="equal" allowBlank="1" showErrorMessage="1" sqref="G3:H3">
      <formula1>TEXT(NOW(),"hh:mm:ss")</formula1>
    </dataValidation>
    <dataValidation type="list" operator="equal" allowBlank="1" showErrorMessage="1" sqref="O3:P3">
      <formula1>TEXT(NOW(),"hh:mm:ss")</formula1>
    </dataValidation>
    <dataValidation type="list" operator="equal" allowBlank="1" showErrorMessage="1" sqref="I3">
      <formula1>KIFEKOI!$CR$1:$CR$2</formula1>
    </dataValidation>
    <dataValidation type="list" operator="equal" allowBlank="1" showErrorMessage="1" sqref="BS29:BT29">
      <formula1>TEXT(NOW(),"hh:mm:ss")</formula1>
    </dataValidation>
    <dataValidation type="list" operator="equal" allowBlank="1" showErrorMessage="1" sqref="AM3:AN3">
      <formula1>TEXT(NOW(),"hh:mm:ss")</formula1>
    </dataValidation>
    <dataValidation type="list" operator="equal" allowBlank="1" showErrorMessage="1" sqref="BS3:BT3">
      <formula1>TEXT(NOW(),"hh:mm:ss")</formula1>
    </dataValidation>
    <dataValidation type="list" operator="equal" allowBlank="1" showErrorMessage="1" sqref="CA3:CB3">
      <formula1>TEXT(NOW(),"hh:mm:ss")</formula1>
    </dataValidation>
    <dataValidation type="list" operator="equal" allowBlank="1" showErrorMessage="1" sqref="AE3:AF3">
      <formula1>TEXT(NOW(),"hh:mm:ss")</formula1>
    </dataValidation>
    <dataValidation type="list" operator="equal" allowBlank="1" showErrorMessage="1" sqref="BC33:BD33">
      <formula1>TEXT(NOW(),"hh:mm:ss")</formula1>
    </dataValidation>
    <dataValidation type="list" operator="equal" allowBlank="1" showErrorMessage="1" sqref="BK3:BL3">
      <formula1>TEXT(NOW(),"hh:mm:ss")</formula1>
    </dataValidation>
    <dataValidation type="list" operator="equal" allowBlank="1" showErrorMessage="1" sqref="AM27:AN27">
      <formula1>TEXT(NOW(),"hh:mm:ss")</formula1>
    </dataValidation>
    <dataValidation type="list" operator="equal" allowBlank="1" showErrorMessage="1" sqref="AU3:AV3">
      <formula1>TEXT(NOW(),"hh:mm:ss")</formula1>
    </dataValidation>
    <dataValidation type="list" operator="equal" allowBlank="1" showErrorMessage="1" sqref="BK5:BL5">
      <formula1>TEXT(NOW(),"hh:mm:ss")</formula1>
    </dataValidation>
    <dataValidation type="list" operator="equal" allowBlank="1" showErrorMessage="1" sqref="Q7">
      <formula1>KIFEKOI!$CR$1:$CR$2</formula1>
    </dataValidation>
    <dataValidation type="list" operator="equal" allowBlank="1" showErrorMessage="1" sqref="CC75">
      <formula1>KIFEKOI!$CR$1:$CR$2</formula1>
    </dataValidation>
    <dataValidation type="list" operator="equal" allowBlank="1" showErrorMessage="1" sqref="AW75">
      <formula1>KIFEKOI!$CR$1:$CR$2</formula1>
    </dataValidation>
    <dataValidation type="list" operator="equal" allowBlank="1" showErrorMessage="1" sqref="G79:H79">
      <formula1>TEXT(NOW(),"hh:mm:ss")</formula1>
    </dataValidation>
    <dataValidation type="list" operator="equal" allowBlank="1" showErrorMessage="1" sqref="A11">
      <formula1>KIFEKOI!$CR$1:$CR$2</formula1>
    </dataValidation>
    <dataValidation type="list" operator="equal" allowBlank="1" showErrorMessage="1" sqref="A9">
      <formula1>KIFEKOI!$CR$1:$CR$2</formula1>
    </dataValidation>
    <dataValidation type="list" operator="equal" allowBlank="1" showErrorMessage="1" sqref="O79:P79">
      <formula1>TEXT(NOW(),"hh:mm:ss")</formula1>
    </dataValidation>
    <dataValidation type="list" operator="equal" allowBlank="1" showErrorMessage="1" sqref="AO75">
      <formula1>KIFEKOI!$CR$1:$CR$2</formula1>
    </dataValidation>
    <dataValidation type="list" operator="equal" allowBlank="1" showErrorMessage="1" sqref="BE79">
      <formula1>KIFEKOI!$CR$1:$CR$2</formula1>
    </dataValidation>
    <dataValidation type="list" operator="equal" allowBlank="1" showErrorMessage="1" sqref="BU75">
      <formula1>KIFEKOI!$CR$1:$CR$2</formula1>
    </dataValidation>
    <dataValidation type="list" operator="equal" allowBlank="1" showErrorMessage="1" sqref="BE75">
      <formula1>KIFEKOI!$CR$1:$CR$2</formula1>
    </dataValidation>
    <dataValidation type="list" operator="equal" allowBlank="1" showErrorMessage="1" sqref="AD79">
      <formula1>"1,2,3,4,5,6,7,8,9,10,11,12,13,14,15,16,17,18,19,20"</formula1>
    </dataValidation>
    <dataValidation type="list" operator="equal" allowBlank="1" showErrorMessage="1" sqref="Q75">
      <formula1>KIFEKOI!$CR$1:$CR$2</formula1>
    </dataValidation>
    <dataValidation type="list" operator="equal" allowBlank="1" showErrorMessage="1" sqref="CC79">
      <formula1>KIFEKOI!$CR$1:$CR$2</formula1>
    </dataValidation>
    <dataValidation type="list" operator="equal" allowBlank="1" showErrorMessage="1" sqref="AM79:AN79">
      <formula1>TEXT(NOW(),"hh:mm:ss")</formula1>
    </dataValidation>
    <dataValidation type="list" operator="equal" allowBlank="1" showErrorMessage="1" sqref="A71">
      <formula1>KIFEKOI!$CR$1:$CR$2</formula1>
    </dataValidation>
    <dataValidation type="list" operator="equal" allowBlank="1" showErrorMessage="1" sqref="F79">
      <formula1>"1,2,3,4,5,6,7,8,9,10,11,12,13,14,15,16,17,18,19,20"</formula1>
    </dataValidation>
    <dataValidation type="list" operator="equal" allowBlank="1" showErrorMessage="1" sqref="W79:X79">
      <formula1>TEXT(NOW(),"hh:mm:ss")</formula1>
    </dataValidation>
    <dataValidation type="list" operator="equal" allowBlank="1" showErrorMessage="1" sqref="AG77">
      <formula1>KIFEKOI!$CR$1:$CR$2</formula1>
    </dataValidation>
    <dataValidation type="list" operator="equal" allowBlank="1" showErrorMessage="1" sqref="I77">
      <formula1>KIFEKOI!$CR$1:$CR$2</formula1>
    </dataValidation>
    <dataValidation type="list" operator="equal" allowBlank="1" showErrorMessage="1" sqref="Y75">
      <formula1>KIFEKOI!$CR$1:$CR$2</formula1>
    </dataValidation>
    <dataValidation type="list" operator="equal" allowBlank="1" showErrorMessage="1" sqref="A65">
      <formula1>KIFEKOI!$CR$1:$CR$2</formula1>
    </dataValidation>
    <dataValidation type="list" operator="equal" allowBlank="1" showErrorMessage="1" sqref="AE79:AF79">
      <formula1>TEXT(NOW(),"hh:mm:ss")</formula1>
    </dataValidation>
    <dataValidation type="list" operator="equal" allowBlank="1" showErrorMessage="1" sqref="AG75">
      <formula1>KIFEKOI!$CR$1:$CR$2</formula1>
    </dataValidation>
    <dataValidation type="list" operator="equal" allowBlank="1" showErrorMessage="1" sqref="CC81">
      <formula1>KIFEKOI!$CR$1:$CR$2</formula1>
    </dataValidation>
    <dataValidation type="list" operator="equal" allowBlank="1" showErrorMessage="1" sqref="Y79">
      <formula1>KIFEKOI!$CR$1:$CR$2</formula1>
    </dataValidation>
    <dataValidation type="list" operator="equal" allowBlank="1" showErrorMessage="1" sqref="BU77">
      <formula1>KIFEKOI!$CR$1:$CR$2</formula1>
    </dataValidation>
    <dataValidation type="list" operator="equal" allowBlank="1" showErrorMessage="1" sqref="BM77">
      <formula1>KIFEKOI!$CR$1:$CR$2</formula1>
    </dataValidation>
    <dataValidation type="list" operator="equal" allowBlank="1" showErrorMessage="1" sqref="AU5:AV5">
      <formula1>TEXT(NOW(),"hh:mm:ss")</formula1>
    </dataValidation>
    <dataValidation type="list" operator="equal" allowBlank="1" showErrorMessage="1" sqref="AO79">
      <formula1>KIFEKOI!$CR$1:$CR$2</formula1>
    </dataValidation>
    <dataValidation type="list" operator="equal" allowBlank="1" showErrorMessage="1" sqref="AW81">
      <formula1>KIFEKOI!$CR$1:$CR$2</formula1>
    </dataValidation>
    <dataValidation type="list" operator="equal" allowBlank="1" showErrorMessage="1" sqref="AD81">
      <formula1>"1,2,3,4,5,6,7,8,9,10,11,12,13,14,15,16,17,18,19,20"</formula1>
    </dataValidation>
    <dataValidation type="list" operator="equal" allowBlank="1" showErrorMessage="1" sqref="W5:X5">
      <formula1>TEXT(NOW(),"hh:mm:ss")</formula1>
    </dataValidation>
    <dataValidation type="list" operator="equal" allowBlank="1" showErrorMessage="1" sqref="BM75">
      <formula1>KIFEKOI!$CR$1:$CR$2</formula1>
    </dataValidation>
    <dataValidation type="list" operator="equal" allowBlank="1" showErrorMessage="1" sqref="AT81">
      <formula1>"1,2,3,4,5,6,7,8,9,10,11,12,13,14,15,16,17,18,19,20"</formula1>
    </dataValidation>
    <dataValidation type="list" operator="equal" allowBlank="1" showErrorMessage="1" sqref="CA79:CB79">
      <formula1>TEXT(NOW(),"hh:mm:ss")</formula1>
    </dataValidation>
    <dataValidation type="list" operator="equal" allowBlank="1" showErrorMessage="1" sqref="AW5">
      <formula1>KIFEKOI!$CR$1:$CR$2</formula1>
    </dataValidation>
    <dataValidation type="list" operator="equal" allowBlank="1" showErrorMessage="1" sqref="BE9">
      <formula1>KIFEKOI!$CR$1:$CR$2</formula1>
    </dataValidation>
    <dataValidation type="list" operator="equal" allowBlank="1" showErrorMessage="1" sqref="CC9">
      <formula1>KIFEKOI!$CR$1:$CR$2</formula1>
    </dataValidation>
    <dataValidation type="list" operator="equal" allowBlank="1" showErrorMessage="1" sqref="BM7">
      <formula1>KIFEKOI!$CR$1:$CR$2</formula1>
    </dataValidation>
    <dataValidation type="list" operator="equal" allowBlank="1" showErrorMessage="1" sqref="CA5:CB5">
      <formula1>TEXT(NOW(),"hh:mm:ss")</formula1>
    </dataValidation>
    <dataValidation type="list" operator="equal" allowBlank="1" showErrorMessage="1" sqref="CA31:CB31">
      <formula1>TEXT(NOW(),"hh:mm:ss")</formula1>
    </dataValidation>
    <dataValidation type="list" operator="equal" allowBlank="1" showErrorMessage="1" sqref="O11:P11">
      <formula1>TEXT(NOW(),"hh:mm:ss")</formula1>
    </dataValidation>
    <dataValidation type="list" operator="equal" allowBlank="1" showErrorMessage="1" sqref="BS11:BT11">
      <formula1>TEXT(NOW(),"hh:mm:ss")</formula1>
    </dataValidation>
    <dataValidation type="list" operator="equal" allowBlank="1" showErrorMessage="1" sqref="G33:H33">
      <formula1>TEXT(NOW(),"hh:mm:ss")</formula1>
    </dataValidation>
    <dataValidation type="list" operator="equal" allowBlank="1" showErrorMessage="1" sqref="AG57">
      <formula1>KIFEKOI!$CR$1:$CR$2</formula1>
    </dataValidation>
    <dataValidation type="list" operator="equal" allowBlank="1" showErrorMessage="1" sqref="F75">
      <formula1>"1,2,3,4,5,6,7,8,9,10,11,12,13,14,15,16,17,18,19,20"</formula1>
    </dataValidation>
    <dataValidation type="list" operator="equal" allowBlank="1" showErrorMessage="1" sqref="G35:H35">
      <formula1>TEXT(NOW(),"hh:mm:ss")</formula1>
    </dataValidation>
    <dataValidation type="list" operator="equal" allowBlank="1" showErrorMessage="1" sqref="Y57">
      <formula1>KIFEKOI!$CR$1:$CR$2</formula1>
    </dataValidation>
    <dataValidation type="list" operator="equal" allowBlank="1" showErrorMessage="1" sqref="CC35">
      <formula1>KIFEKOI!$CR$1:$CR$2</formula1>
    </dataValidation>
    <dataValidation type="list" operator="equal" allowBlank="1" showErrorMessage="1" sqref="G13:H13">
      <formula1>TEXT(NOW(),"hh:mm:ss")</formula1>
    </dataValidation>
    <dataValidation type="list" operator="equal" allowBlank="1" showErrorMessage="1" sqref="AE25:AF25">
      <formula1>TEXT(NOW(),"hh:mm:ss")</formula1>
    </dataValidation>
    <dataValidation type="list" operator="equal" allowBlank="1" showErrorMessage="1" sqref="BK11:BL11">
      <formula1>TEXT(NOW(),"hh:mm:ss")</formula1>
    </dataValidation>
    <dataValidation type="list" operator="equal" allowBlank="1" showErrorMessage="1" sqref="O31:P31">
      <formula1>TEXT(NOW(),"hh:mm:ss")</formula1>
    </dataValidation>
    <dataValidation type="list" operator="equal" allowBlank="1" showErrorMessage="1" sqref="F21">
      <formula1>"1,2,3,4,5,6,7,8,9,10,11,12,13,14,15,16,17,18,19,20"</formula1>
    </dataValidation>
    <dataValidation type="list" operator="equal" allowBlank="1" showErrorMessage="1" sqref="BK33:BL33">
      <formula1>TEXT(NOW(),"hh:mm:ss")</formula1>
    </dataValidation>
    <dataValidation type="list" operator="equal" allowBlank="1" showErrorMessage="1" sqref="O13:P13">
      <formula1>TEXT(NOW(),"hh:mm:ss")</formula1>
    </dataValidation>
    <dataValidation type="list" operator="equal" allowBlank="1" showErrorMessage="1" sqref="BC11:BD11">
      <formula1>TEXT(NOW(),"hh:mm:ss")</formula1>
    </dataValidation>
    <dataValidation type="list" operator="equal" allowBlank="1" showErrorMessage="1" sqref="W13:X13">
      <formula1>TEXT(NOW(),"hh:mm:ss")</formula1>
    </dataValidation>
    <dataValidation type="list" operator="equal" allowBlank="1" showErrorMessage="1" sqref="AE13:AF13">
      <formula1>TEXT(NOW(),"hh:mm:ss")</formula1>
    </dataValidation>
    <dataValidation type="list" operator="equal" allowBlank="1" showErrorMessage="1" sqref="BJ73">
      <formula1>"1,2,3,4,5,6,7,8,9,10,11,12,13,14,15,16,17,18,19,20"</formula1>
    </dataValidation>
    <dataValidation type="list" operator="equal" allowBlank="1" showErrorMessage="1" sqref="N75">
      <formula1>"1,2,3,4,5,6,7,8,9,10,11,12,13,14,15,16,17,18,19,20"</formula1>
    </dataValidation>
    <dataValidation type="list" operator="equal" allowBlank="1" showErrorMessage="1" sqref="BJ77">
      <formula1>"1,2,3,4,5,6,7,8,9,10,11,12,13,14,15,16,17,18,19,20"</formula1>
    </dataValidation>
    <dataValidation type="list" operator="equal" allowBlank="1" showErrorMessage="1" sqref="BE33">
      <formula1>KIFEKOI!$CR$1:$CR$2</formula1>
    </dataValidation>
    <dataValidation type="list" operator="equal" allowBlank="1" showErrorMessage="1" sqref="F73">
      <formula1>"1,2,3,4,5,6,7,8,9,10,11,12,13,14,15,16,17,18,19,20"</formula1>
    </dataValidation>
    <dataValidation type="list" operator="equal" allowBlank="1" showErrorMessage="1" sqref="N77">
      <formula1>"1,2,3,4,5,6,7,8,9,10,11,12,13,14,15,16,17,18,19,20"</formula1>
    </dataValidation>
    <dataValidation type="list" operator="equal" allowBlank="1" showErrorMessage="1" sqref="BU5">
      <formula1>KIFEKOI!$CR$1:$CR$2</formula1>
    </dataValidation>
    <dataValidation type="list" operator="equal" allowBlank="1" showErrorMessage="1" sqref="Q5">
      <formula1>KIFEKOI!$CR$1:$CR$2</formula1>
    </dataValidation>
    <dataValidation type="list" operator="equal" allowBlank="1" showErrorMessage="1" sqref="I75">
      <formula1>KIFEKOI!$CR$1:$CR$2</formula1>
    </dataValidation>
    <dataValidation type="list" operator="equal" allowBlank="1" showErrorMessage="1" sqref="G81:H81">
      <formula1>TEXT(NOW(),"hh:mm:ss")</formula1>
    </dataValidation>
    <dataValidation type="list" operator="equal" allowBlank="1" showErrorMessage="1" sqref="I79">
      <formula1>KIFEKOI!$CR$1:$CR$2</formula1>
    </dataValidation>
    <dataValidation type="list" operator="equal" allowBlank="1" showErrorMessage="1" sqref="I81">
      <formula1>KIFEKOI!$CR$1:$CR$2</formula1>
    </dataValidation>
    <dataValidation type="list" operator="equal" allowBlank="1" showErrorMessage="1" sqref="BM33">
      <formula1>KIFEKOI!$CR$1:$CR$2</formula1>
    </dataValidation>
    <dataValidation type="list" operator="equal" allowBlank="1" showErrorMessage="1" sqref="I37">
      <formula1>KIFEKOI!$CR$1:$CR$2</formula1>
    </dataValidation>
    <dataValidation type="list" operator="equal" allowBlank="1" showErrorMessage="1" sqref="AW41">
      <formula1>KIFEKOI!$CR$1:$CR$2</formula1>
    </dataValidation>
    <dataValidation type="list" operator="equal" allowBlank="1" showErrorMessage="1" sqref="Y43">
      <formula1>KIFEKOI!$CR$1:$CR$2</formula1>
    </dataValidation>
    <dataValidation type="list" operator="equal" allowBlank="1" showErrorMessage="1" sqref="CC43">
      <formula1>KIFEKOI!$CR$1:$CR$2</formula1>
    </dataValidation>
    <dataValidation type="list" operator="equal" allowBlank="1" showErrorMessage="1" sqref="I41">
      <formula1>KIFEKOI!$CR$1:$CR$2</formula1>
    </dataValidation>
    <dataValidation type="list" operator="equal" allowBlank="1" showErrorMessage="1" sqref="AW43">
      <formula1>KIFEKOI!$CR$1:$CR$2</formula1>
    </dataValidation>
    <dataValidation type="list" operator="equal" allowBlank="1" showErrorMessage="1" sqref="AO77">
      <formula1>KIFEKOI!$CR$1:$CR$2</formula1>
    </dataValidation>
    <dataValidation type="list" operator="equal" allowBlank="1" showErrorMessage="1" sqref="F81">
      <formula1>"1,2,3,4,5,6,7,8,9,10,11,12,13,14,15,16,17,18,19,20"</formula1>
    </dataValidation>
    <dataValidation type="list" operator="equal" allowBlank="1" showErrorMessage="1" sqref="Q37">
      <formula1>KIFEKOI!$CR$1:$CR$2</formula1>
    </dataValidation>
    <dataValidation type="list" operator="equal" allowBlank="1" showErrorMessage="1" sqref="I33">
      <formula1>KIFEKOI!$CR$1:$CR$2</formula1>
    </dataValidation>
    <dataValidation type="list" operator="equal" allowBlank="1" showErrorMessage="1" sqref="BZ77">
      <formula1>"1,2,3,4,5,6,7,8,9,10,11,12,13,14,15,16,17,18,19,20"</formula1>
    </dataValidation>
    <dataValidation type="list" operator="equal" allowBlank="1" showErrorMessage="1" sqref="AT73">
      <formula1>"1,2,3,4,5,6,7,8,9,10,11,12,13,14,15,16,17,18,19,20"</formula1>
    </dataValidation>
    <dataValidation type="list" operator="equal" allowBlank="1" showErrorMessage="1" sqref="AD77">
      <formula1>"1,2,3,4,5,6,7,8,9,10,11,12,13,14,15,16,17,18,19,20"</formula1>
    </dataValidation>
    <dataValidation type="list" operator="equal" allowBlank="1" showErrorMessage="1" sqref="BE73">
      <formula1>KIFEKOI!$CR$1:$CR$2</formula1>
    </dataValidation>
    <dataValidation type="list" operator="equal" allowBlank="1" showErrorMessage="1" sqref="BB73">
      <formula1>"1,2,3,4,5,6,7,8,9,10,11,12,13,14,15,16,17,18,19,20"</formula1>
    </dataValidation>
    <dataValidation type="list" operator="equal" allowBlank="1" showErrorMessage="1" sqref="BE31">
      <formula1>KIFEKOI!$CR$1:$CR$2</formula1>
    </dataValidation>
    <dataValidation type="list" operator="equal" allowBlank="1" showErrorMessage="1" sqref="G11:H11">
      <formula1>TEXT(NOW(),"hh:mm:ss")</formula1>
    </dataValidation>
    <dataValidation type="list" operator="equal" allowBlank="1" showErrorMessage="1" sqref="G7:H7">
      <formula1>TEXT(NOW(),"hh:mm:ss")</formula1>
    </dataValidation>
    <dataValidation type="list" operator="equal" allowBlank="1" showErrorMessage="1" sqref="G5:H5">
      <formula1>TEXT(NOW(),"hh:mm:ss")</formula1>
    </dataValidation>
    <dataValidation type="list" operator="equal" allowBlank="1" showErrorMessage="1" sqref="AO73">
      <formula1>KIFEKOI!$CR$1:$CR$2</formula1>
    </dataValidation>
    <dataValidation type="list" operator="equal" allowBlank="1" showErrorMessage="1" sqref="BR77">
      <formula1>"1,2,3,4,5,6,7,8,9,10,11,12,13,14,15,16,17,18,19,20"</formula1>
    </dataValidation>
    <dataValidation type="list" operator="equal" allowBlank="1" showErrorMessage="1" sqref="V77">
      <formula1>"1,2,3,4,5,6,7,8,9,10,11,12,13,14,15,16,17,18,19,20"</formula1>
    </dataValidation>
    <dataValidation type="list" operator="equal" allowBlank="1" showErrorMessage="1" sqref="BJ75">
      <formula1>"1,2,3,4,5,6,7,8,9,10,11,12,13,14,15,16,17,18,19,20"</formula1>
    </dataValidation>
    <dataValidation type="list" operator="equal" allowBlank="1" showErrorMessage="1" sqref="BB77">
      <formula1>"1,2,3,4,5,6,7,8,9,10,11,12,13,14,15,16,17,18,19,20"</formula1>
    </dataValidation>
    <dataValidation type="list" operator="equal" allowBlank="1" showErrorMessage="1" sqref="AL77">
      <formula1>"1,2,3,4,5,6,7,8,9,10,11,12,13,14,15,16,17,18,19,20"</formula1>
    </dataValidation>
    <dataValidation type="list" operator="equal" allowBlank="1" showErrorMessage="1" sqref="AT77">
      <formula1>"1,2,3,4,5,6,7,8,9,10,11,12,13,14,15,16,17,18,19,20"</formula1>
    </dataValidation>
    <dataValidation type="list" operator="equal" allowBlank="1" showErrorMessage="1" sqref="Q35">
      <formula1>KIFEKOI!$CR$1:$CR$2</formula1>
    </dataValidation>
    <dataValidation type="list" operator="equal" allowBlank="1" showErrorMessage="1" sqref="BU33">
      <formula1>KIFEKOI!$CR$1:$CR$2</formula1>
    </dataValidation>
    <dataValidation type="list" operator="equal" allowBlank="1" showErrorMessage="1" sqref="BE57">
      <formula1>KIFEKOI!$CR$1:$CR$2</formula1>
    </dataValidation>
    <dataValidation type="list" operator="equal" allowBlank="1" showErrorMessage="1" sqref="AL73">
      <formula1>"1,2,3,4,5,6,7,8,9,10,11,12,13,14,15,16,17,18,19,20"</formula1>
    </dataValidation>
    <dataValidation type="list" operator="equal" allowBlank="1" showErrorMessage="1" sqref="I63">
      <formula1>KIFEKOI!$CR$1:$CR$2</formula1>
    </dataValidation>
    <dataValidation type="list" operator="equal" allowBlank="1" showErrorMessage="1" sqref="BM73">
      <formula1>KIFEKOI!$CR$1:$CR$2</formula1>
    </dataValidation>
    <dataValidation type="list" operator="equal" allowBlank="1" showErrorMessage="1" sqref="BB75">
      <formula1>"1,2,3,4,5,6,7,8,9,10,11,12,13,14,15,16,17,18,19,20"</formula1>
    </dataValidation>
    <dataValidation type="list" operator="equal" allowBlank="1" showErrorMessage="1" sqref="BR73">
      <formula1>"1,2,3,4,5,6,7,8,9,10,11,12,13,14,15,16,17,18,19,20"</formula1>
    </dataValidation>
    <dataValidation type="list" operator="equal" allowBlank="1" showErrorMessage="1" sqref="AU69:AV69">
      <formula1>TEXT(NOW(),"hh:mm:ss")</formula1>
    </dataValidation>
    <dataValidation type="list" operator="equal" allowBlank="1" showErrorMessage="1" sqref="O15:P15">
      <formula1>TEXT(NOW(),"hh:mm:ss")</formula1>
    </dataValidation>
    <dataValidation type="list" operator="equal" allowBlank="1" showErrorMessage="1" sqref="G57:H57">
      <formula1>TEXT(NOW(),"hh:mm:ss")</formula1>
    </dataValidation>
    <dataValidation type="list" operator="equal" allowBlank="1" showErrorMessage="1" sqref="W75:X75">
      <formula1>TEXT(NOW(),"hh:mm:ss")</formula1>
    </dataValidation>
    <dataValidation type="list" operator="equal" allowBlank="1" showErrorMessage="1" sqref="AU75:AV75">
      <formula1>TEXT(NOW(),"hh:mm:ss")</formula1>
    </dataValidation>
    <dataValidation type="list" operator="equal" allowBlank="1" showErrorMessage="1" sqref="AM23:AN23">
      <formula1>TEXT(NOW(),"hh:mm:ss")</formula1>
    </dataValidation>
    <dataValidation type="list" operator="equal" allowBlank="1" showErrorMessage="1" sqref="CA45:CB45">
      <formula1>TEXT(NOW(),"hh:mm:ss")</formula1>
    </dataValidation>
    <dataValidation type="list" operator="equal" allowBlank="1" showErrorMessage="1" sqref="BK53:BL53">
      <formula1>TEXT(NOW(),"hh:mm:ss")</formula1>
    </dataValidation>
    <dataValidation type="list" operator="equal" allowBlank="1" showErrorMessage="1" sqref="BS21:BT21">
      <formula1>TEXT(NOW(),"hh:mm:ss")</formula1>
    </dataValidation>
    <dataValidation type="list" operator="equal" allowBlank="1" showErrorMessage="1" sqref="AM15:AN15">
      <formula1>TEXT(NOW(),"hh:mm:ss")</formula1>
    </dataValidation>
    <dataValidation type="list" operator="equal" allowBlank="1" showErrorMessage="1" sqref="BK75:BL75">
      <formula1>TEXT(NOW(),"hh:mm:ss")</formula1>
    </dataValidation>
    <dataValidation type="list" operator="equal" allowBlank="1" showErrorMessage="1" sqref="F7">
      <formula1>"1,2,3,4,5,6,7,8,9,10,11,12,13,14,15,16,17,18,19,20"</formula1>
    </dataValidation>
    <dataValidation type="list" operator="equal" allowBlank="1" showErrorMessage="1" sqref="V35">
      <formula1>"1,2,3,4,5,6,7,8,9,10,11,12,13,14,15,16,17,18,19,20"</formula1>
    </dataValidation>
    <dataValidation type="list" operator="equal" allowBlank="1" showErrorMessage="1" sqref="V5">
      <formula1>"1,2,3,4,5,6,7,8,9,10,11,12,13,14,15,16,17,18,19,20"</formula1>
    </dataValidation>
    <dataValidation type="list" operator="equal" allowBlank="1" showErrorMessage="1" sqref="BJ39">
      <formula1>"1,2,3,4,5,6,7,8,9,10,11,12,13,14,15,16,17,18,19,20"</formula1>
    </dataValidation>
    <dataValidation type="list" operator="equal" allowBlank="1" showErrorMessage="1" sqref="AU15:AV15">
      <formula1>TEXT(NOW(),"hh:mm:ss")</formula1>
    </dataValidation>
    <dataValidation type="list" operator="equal" allowBlank="1" showErrorMessage="1" sqref="BJ13">
      <formula1>"1,2,3,4,5,6,7,8,9,10,11,12,13,14,15,16,17,18,19,20"</formula1>
    </dataValidation>
    <dataValidation type="list" operator="equal" allowBlank="1" showErrorMessage="1" sqref="AM55:AN55">
      <formula1>TEXT(NOW(),"hh:mm:ss")</formula1>
    </dataValidation>
    <dataValidation type="list" operator="equal" allowBlank="1" showErrorMessage="1" sqref="V11">
      <formula1>"1,2,3,4,5,6,7,8,9,10,11,12,13,14,15,16,17,18,19,20"</formula1>
    </dataValidation>
    <dataValidation type="list" operator="equal" allowBlank="1" showErrorMessage="1" sqref="O43:P43">
      <formula1>TEXT(NOW(),"hh:mm:ss")</formula1>
    </dataValidation>
    <dataValidation type="list" operator="equal" allowBlank="1" showErrorMessage="1" sqref="AO3">
      <formula1>KIFEKOI!$CR$1:$CR$2</formula1>
    </dataValidation>
    <dataValidation type="list" operator="equal" allowBlank="1" showErrorMessage="1" sqref="AL3">
      <formula1>"1,2,3,4,5,6,7,8,9,10,11,12,13,14,15,16,17,18,19,20"</formula1>
    </dataValidation>
    <dataValidation type="list" operator="equal" allowBlank="1" showErrorMessage="1" sqref="F5">
      <formula1>"1,2,3,4,5,6,7,8,9,10,11,12,13,14,15,16,17,18,19,20"</formula1>
    </dataValidation>
    <dataValidation type="list" operator="equal" allowBlank="1" showErrorMessage="1" sqref="AE37:AF37">
      <formula1>TEXT(NOW(),"hh:mm:ss")</formula1>
    </dataValidation>
    <dataValidation type="list" operator="equal" allowBlank="1" showErrorMessage="1" sqref="AT3">
      <formula1>"1,2,3,4,5,6,7,8,9,10,11,12,13,14,15,16,17,18,19,20"</formula1>
    </dataValidation>
    <dataValidation type="list" operator="equal" allowBlank="1" showErrorMessage="1" sqref="W43:X43">
      <formula1>TEXT(NOW(),"hh:mm:ss")</formula1>
    </dataValidation>
    <dataValidation type="list" operator="equal" allowBlank="1" showErrorMessage="1" sqref="BJ37">
      <formula1>"1,2,3,4,5,6,7,8,9,10,11,12,13,14,15,16,17,18,19,20"</formula1>
    </dataValidation>
    <dataValidation type="list" operator="equal" allowBlank="1" showErrorMessage="1" sqref="BB39">
      <formula1>"1,2,3,4,5,6,7,8,9,10,11,12,13,14,15,16,17,18,19,20"</formula1>
    </dataValidation>
    <dataValidation type="list" operator="equal" allowBlank="1" showErrorMessage="1" sqref="BK55:BL55">
      <formula1>TEXT(NOW(),"hh:mm:ss")</formula1>
    </dataValidation>
    <dataValidation type="list" operator="equal" allowBlank="1" showErrorMessage="1" sqref="AT39">
      <formula1>"1,2,3,4,5,6,7,8,9,10,11,12,13,14,15,16,17,18,19,20"</formula1>
    </dataValidation>
    <dataValidation type="list" operator="equal" allowBlank="1" showErrorMessage="1" sqref="CA25:CB25">
      <formula1>TEXT(NOW(),"hh:mm:ss")</formula1>
    </dataValidation>
    <dataValidation type="list" operator="equal" allowBlank="1" showErrorMessage="1" sqref="AE41:AF41">
      <formula1>TEXT(NOW(),"hh:mm:ss")</formula1>
    </dataValidation>
    <dataValidation type="list" operator="equal" allowBlank="1" showErrorMessage="1" sqref="N5">
      <formula1>"1,2,3,4,5,6,7,8,9,10,11,12,13,14,15,16,17,18,19,20"</formula1>
    </dataValidation>
    <dataValidation type="list" operator="equal" allowBlank="1" showErrorMessage="1" sqref="F37">
      <formula1>"1,2,3,4,5,6,7,8,9,10,11,12,13,14,15,16,17,18,19,20"</formula1>
    </dataValidation>
    <dataValidation type="list" operator="equal" allowBlank="1" showErrorMessage="1" sqref="AM37:AN37">
      <formula1>TEXT(NOW(),"hh:mm:ss")</formula1>
    </dataValidation>
    <dataValidation type="list" operator="equal" allowBlank="1" showErrorMessage="1" sqref="F39">
      <formula1>"1,2,3,4,5,6,7,8,9,10,11,12,13,14,15,16,17,18,19,20"</formula1>
    </dataValidation>
    <dataValidation type="list" operator="equal" allowBlank="1" showErrorMessage="1" sqref="AM57:AN57">
      <formula1>TEXT(NOW(),"hh:mm:ss")</formula1>
    </dataValidation>
    <dataValidation type="list" operator="equal" allowBlank="1" showErrorMessage="1" sqref="O21:P21">
      <formula1>TEXT(NOW(),"hh:mm:ss")</formula1>
    </dataValidation>
    <dataValidation type="list" operator="equal" allowBlank="1" showErrorMessage="1" sqref="W19:X19">
      <formula1>TEXT(NOW(),"hh:mm:ss")</formula1>
    </dataValidation>
    <dataValidation type="list" operator="equal" allowBlank="1" showErrorMessage="1" sqref="G51:H51">
      <formula1>TEXT(NOW(),"hh:mm:ss")</formula1>
    </dataValidation>
    <dataValidation type="list" operator="equal" allowBlank="1" showErrorMessage="1" sqref="AE23:AF23">
      <formula1>TEXT(NOW(),"hh:mm:ss")</formula1>
    </dataValidation>
    <dataValidation type="list" operator="equal" allowBlank="1" showErrorMessage="1" sqref="AE17:AF17">
      <formula1>TEXT(NOW(),"hh:mm:ss")</formula1>
    </dataValidation>
    <dataValidation type="list" operator="equal" allowBlank="1" showErrorMessage="1" sqref="F15">
      <formula1>"1,2,3,4,5,6,7,8,9,10,11,12,13,14,15,16,17,18,19,20"</formula1>
    </dataValidation>
    <dataValidation type="list" operator="equal" allowBlank="1" showErrorMessage="1" sqref="F17">
      <formula1>"1,2,3,4,5,6,7,8,9,10,11,12,13,14,15,16,17,18,19,20"</formula1>
    </dataValidation>
    <dataValidation type="list" operator="equal" allowBlank="1" showErrorMessage="1" sqref="BR45">
      <formula1>"1,2,3,4,5,6,7,8,9,10,11,12,13,14,15,16,17,18,19,20"</formula1>
    </dataValidation>
    <dataValidation type="list" operator="equal" allowBlank="1" showErrorMessage="1" sqref="O37:P37">
      <formula1>TEXT(NOW(),"hh:mm:ss")</formula1>
    </dataValidation>
    <dataValidation type="list" operator="equal" allowBlank="1" showErrorMessage="1" sqref="BJ35">
      <formula1>"1,2,3,4,5,6,7,8,9,10,11,12,13,14,15,16,17,18,19,20"</formula1>
    </dataValidation>
    <dataValidation type="list" operator="equal" allowBlank="1" showErrorMessage="1" sqref="BJ33">
      <formula1>"1,2,3,4,5,6,7,8,9,10,11,12,13,14,15,16,17,18,19,20"</formula1>
    </dataValidation>
    <dataValidation type="list" operator="equal" allowBlank="1" showErrorMessage="1" sqref="AD13">
      <formula1>"1,2,3,4,5,6,7,8,9,10,11,12,13,14,15,16,17,18,19,20"</formula1>
    </dataValidation>
    <dataValidation type="list" operator="equal" allowBlank="1" showErrorMessage="1" sqref="BJ17">
      <formula1>"1,2,3,4,5,6,7,8,9,10,11,12,13,14,15,16,17,18,19,20"</formula1>
    </dataValidation>
    <dataValidation type="list" operator="equal" allowBlank="1" showErrorMessage="1" sqref="CC5">
      <formula1>KIFEKOI!$CR$1:$CR$2</formula1>
    </dataValidation>
    <dataValidation type="list" operator="equal" allowBlank="1" showErrorMessage="1" sqref="V15">
      <formula1>"1,2,3,4,5,6,7,8,9,10,11,12,13,14,15,16,17,18,19,20"</formula1>
    </dataValidation>
    <dataValidation type="list" operator="equal" allowBlank="1" showErrorMessage="1" sqref="BJ9">
      <formula1>"1,2,3,4,5,6,7,8,9,10,11,12,13,14,15,16,17,18,19,20"</formula1>
    </dataValidation>
    <dataValidation type="list" operator="equal" allowBlank="1" showErrorMessage="1" sqref="BB17">
      <formula1>"1,2,3,4,5,6,7,8,9,10,11,12,13,14,15,16,17,18,19,20"</formula1>
    </dataValidation>
    <dataValidation type="list" operator="equal" allowBlank="1" showErrorMessage="1" sqref="N15">
      <formula1>"1,2,3,4,5,6,7,8,9,10,11,12,13,14,15,16,17,18,19,20"</formula1>
    </dataValidation>
    <dataValidation type="list" operator="equal" allowBlank="1" showErrorMessage="1" sqref="N17">
      <formula1>"1,2,3,4,5,6,7,8,9,10,11,12,13,14,15,16,17,18,19,20"</formula1>
    </dataValidation>
    <dataValidation type="list" operator="equal" allowBlank="1" showErrorMessage="1" sqref="F31">
      <formula1>"1,2,3,4,5,6,7,8,9,10,11,12,13,14,15,16,17,18,19,20"</formula1>
    </dataValidation>
    <dataValidation type="list" operator="equal" allowBlank="1" showErrorMessage="1" sqref="AT33">
      <formula1>"1,2,3,4,5,6,7,8,9,10,11,12,13,14,15,16,17,18,19,20"</formula1>
    </dataValidation>
    <dataValidation type="list" operator="equal" allowBlank="1" showErrorMessage="1" sqref="V17">
      <formula1>"1,2,3,4,5,6,7,8,9,10,11,12,13,14,15,16,17,18,19,20"</formula1>
    </dataValidation>
    <dataValidation type="list" operator="equal" allowBlank="1" showErrorMessage="1" sqref="AO5">
      <formula1>KIFEKOI!$CR$1:$CR$2</formula1>
    </dataValidation>
    <dataValidation type="list" operator="equal" allowBlank="1" showErrorMessage="1" sqref="BJ43">
      <formula1>"1,2,3,4,5,6,7,8,9,10,11,12,13,14,15,16,17,18,19,20"</formula1>
    </dataValidation>
    <dataValidation type="list" operator="equal" allowBlank="1" showErrorMessage="1" sqref="I27">
      <formula1>KIFEKOI!$CR$1:$CR$2</formula1>
    </dataValidation>
    <dataValidation type="list" operator="equal" allowBlank="1" showErrorMessage="1" sqref="V41">
      <formula1>"1,2,3,4,5,6,7,8,9,10,11,12,13,14,15,16,17,18,19,20"</formula1>
    </dataValidation>
    <dataValidation type="list" operator="equal" allowBlank="1" showErrorMessage="1" sqref="AT41">
      <formula1>"1,2,3,4,5,6,7,8,9,10,11,12,13,14,15,16,17,18,19,20"</formula1>
    </dataValidation>
    <dataValidation type="list" operator="equal" allowBlank="1" showErrorMessage="1" sqref="BB41">
      <formula1>"1,2,3,4,5,6,7,8,9,10,11,12,13,14,15,16,17,18,19,20"</formula1>
    </dataValidation>
    <dataValidation type="list" operator="equal" allowBlank="1" showErrorMessage="1" sqref="V43">
      <formula1>"1,2,3,4,5,6,7,8,9,10,11,12,13,14,15,16,17,18,19,20"</formula1>
    </dataValidation>
    <dataValidation type="list" operator="equal" allowBlank="1" showErrorMessage="1" sqref="CA47:CB47">
      <formula1>TEXT(NOW(),"hh:mm:ss")</formula1>
    </dataValidation>
    <dataValidation type="list" operator="equal" allowBlank="1" showErrorMessage="1" sqref="AM65:AN65">
      <formula1>TEXT(NOW(),"hh:mm:ss")</formula1>
    </dataValidation>
    <dataValidation type="list" operator="equal" allowBlank="1" showErrorMessage="1" sqref="BK69:BL69">
      <formula1>TEXT(NOW(),"hh:mm:ss")</formula1>
    </dataValidation>
    <dataValidation type="list" operator="equal" allowBlank="1" showErrorMessage="1" sqref="BK35:BL35">
      <formula1>TEXT(NOW(),"hh:mm:ss")</formula1>
    </dataValidation>
    <dataValidation type="list" operator="equal" allowBlank="1" showErrorMessage="1" sqref="AU49:AV49">
      <formula1>TEXT(NOW(),"hh:mm:ss")</formula1>
    </dataValidation>
    <dataValidation type="list" operator="equal" allowBlank="1" showErrorMessage="1" sqref="I25">
      <formula1>KIFEKOI!$CR$1:$CR$2</formula1>
    </dataValidation>
    <dataValidation type="list" operator="equal" allowBlank="1" showErrorMessage="1" sqref="BK63:BL63">
      <formula1>TEXT(NOW(),"hh:mm:ss")</formula1>
    </dataValidation>
    <dataValidation type="list" operator="equal" allowBlank="1" showErrorMessage="1" sqref="G21:H21">
      <formula1>TEXT(NOW(),"hh:mm:ss")</formula1>
    </dataValidation>
    <dataValidation type="list" operator="equal" allowBlank="1" showErrorMessage="1" sqref="BS39:BT39">
      <formula1>TEXT(NOW(),"hh:mm:ss")</formula1>
    </dataValidation>
    <dataValidation type="list" operator="equal" allowBlank="1" showErrorMessage="1" sqref="AU45:AV45">
      <formula1>TEXT(NOW(),"hh:mm:ss")</formula1>
    </dataValidation>
    <dataValidation type="list" operator="equal" allowBlank="1" showErrorMessage="1" sqref="BC19:BD19">
      <formula1>TEXT(NOW(),"hh:mm:ss")</formula1>
    </dataValidation>
    <dataValidation type="list" operator="equal" allowBlank="1" showErrorMessage="1" sqref="G55:H55">
      <formula1>TEXT(NOW(),"hh:mm:ss")</formula1>
    </dataValidation>
    <dataValidation type="list" operator="equal" allowBlank="1" showErrorMessage="1" sqref="AM45:AN45">
      <formula1>TEXT(NOW(),"hh:mm:ss")</formula1>
    </dataValidation>
    <dataValidation type="list" operator="equal" allowBlank="1" showErrorMessage="1" sqref="BS73:BT73">
      <formula1>TEXT(NOW(),"hh:mm:ss")</formula1>
    </dataValidation>
    <dataValidation type="list" operator="equal" allowBlank="1" showErrorMessage="1" sqref="BS49:BT49">
      <formula1>TEXT(NOW(),"hh:mm:ss")</formula1>
    </dataValidation>
    <dataValidation type="list" operator="equal" allowBlank="1" showErrorMessage="1" sqref="BC73:BD73">
      <formula1>TEXT(NOW(),"hh:mm:ss")</formula1>
    </dataValidation>
    <dataValidation type="list" operator="equal" allowBlank="1" showErrorMessage="1" sqref="BK73:BL73">
      <formula1>TEXT(NOW(),"hh:mm:ss")</formula1>
    </dataValidation>
    <dataValidation type="list" operator="equal" allowBlank="1" showErrorMessage="1" sqref="CA73:CB73">
      <formula1>TEXT(NOW(),"hh:mm:ss")</formula1>
    </dataValidation>
    <dataValidation type="list" operator="equal" allowBlank="1" showErrorMessage="1" sqref="BC49:BD49">
      <formula1>TEXT(NOW(),"hh:mm:ss")</formula1>
    </dataValidation>
    <dataValidation type="list" operator="equal" allowBlank="1" showErrorMessage="1" sqref="AM73:AN73">
      <formula1>TEXT(NOW(),"hh:mm:ss")</formula1>
    </dataValidation>
    <dataValidation type="list" operator="equal" allowBlank="1" showErrorMessage="1" sqref="BK45:BL45">
      <formula1>TEXT(NOW(),"hh:mm:ss")</formula1>
    </dataValidation>
    <dataValidation type="list" operator="equal" allowBlank="1" showErrorMessage="1" sqref="AO35">
      <formula1>KIFEKOI!$CR$1:$CR$2</formula1>
    </dataValidation>
    <dataValidation type="list" operator="equal" allowBlank="1" showErrorMessage="1" sqref="CA7:CB7">
      <formula1>TEXT(NOW(),"hh:mm:ss")</formula1>
    </dataValidation>
    <dataValidation type="list" operator="equal" allowBlank="1" showErrorMessage="1" sqref="AW19">
      <formula1>KIFEKOI!$CR$1:$CR$2</formula1>
    </dataValidation>
    <dataValidation type="list" operator="equal" allowBlank="1" showErrorMessage="1" sqref="BS7:BT7">
      <formula1>TEXT(NOW(),"hh:mm:ss")</formula1>
    </dataValidation>
    <dataValidation type="list" operator="equal" allowBlank="1" showErrorMessage="1" sqref="CA13:CB13">
      <formula1>TEXT(NOW(),"hh:mm:ss")</formula1>
    </dataValidation>
    <dataValidation type="list" operator="equal" allowBlank="1" showErrorMessage="1" sqref="BS35:BT35">
      <formula1>TEXT(NOW(),"hh:mm:ss")</formula1>
    </dataValidation>
    <dataValidation type="list" operator="equal" allowBlank="1" showErrorMessage="1" sqref="CA43:CB43">
      <formula1>TEXT(NOW(),"hh:mm:ss")</formula1>
    </dataValidation>
    <dataValidation type="list" operator="equal" allowBlank="1" showErrorMessage="1" sqref="G23:H23">
      <formula1>TEXT(NOW(),"hh:mm:ss")</formula1>
    </dataValidation>
    <dataValidation type="list" operator="equal" allowBlank="1" showErrorMessage="1" sqref="AM19:AN19">
      <formula1>TEXT(NOW(),"hh:mm:ss")</formula1>
    </dataValidation>
    <dataValidation type="list" operator="equal" allowBlank="1" showErrorMessage="1" sqref="CA21:CB21">
      <formula1>TEXT(NOW(),"hh:mm:ss")</formula1>
    </dataValidation>
    <dataValidation type="list" operator="equal" allowBlank="1" showErrorMessage="1" sqref="O23:P23">
      <formula1>TEXT(NOW(),"hh:mm:ss")</formula1>
    </dataValidation>
    <dataValidation type="list" operator="equal" allowBlank="1" showErrorMessage="1" sqref="W23:X23">
      <formula1>TEXT(NOW(),"hh:mm:ss")</formula1>
    </dataValidation>
    <dataValidation type="list" operator="equal" allowBlank="1" showErrorMessage="1" sqref="AU33:AV33">
      <formula1>TEXT(NOW(),"hh:mm:ss")</formula1>
    </dataValidation>
    <dataValidation type="list" operator="equal" allowBlank="1" showErrorMessage="1" sqref="O17:P17">
      <formula1>TEXT(NOW(),"hh:mm:ss")</formula1>
    </dataValidation>
    <dataValidation type="list" operator="equal" allowBlank="1" showErrorMessage="1" sqref="AE47:AF47">
      <formula1>TEXT(NOW(),"hh:mm:ss")</formula1>
    </dataValidation>
    <dataValidation type="list" operator="equal" allowBlank="1" showErrorMessage="1" sqref="W65:X65">
      <formula1>TEXT(NOW(),"hh:mm:ss")</formula1>
    </dataValidation>
    <dataValidation type="list" operator="equal" allowBlank="1" showErrorMessage="1" sqref="AE71:AF71">
      <formula1>TEXT(NOW(),"hh:mm:ss")</formula1>
    </dataValidation>
    <dataValidation type="list" operator="equal" allowBlank="1" showErrorMessage="1" sqref="O71:P71">
      <formula1>TEXT(NOW(),"hh:mm:ss")</formula1>
    </dataValidation>
    <dataValidation type="list" operator="equal" allowBlank="1" showErrorMessage="1" sqref="G73:H73">
      <formula1>TEXT(NOW(),"hh:mm:ss")</formula1>
    </dataValidation>
    <dataValidation type="list" operator="equal" allowBlank="1" showErrorMessage="1" sqref="O73:P73">
      <formula1>TEXT(NOW(),"hh:mm:ss")</formula1>
    </dataValidation>
    <dataValidation type="list" operator="equal" allowBlank="1" showErrorMessage="1" sqref="AE33:AF33">
      <formula1>TEXT(NOW(),"hh:mm:ss")</formula1>
    </dataValidation>
    <dataValidation type="list" operator="equal" allowBlank="1" showErrorMessage="1" sqref="BJ19">
      <formula1>"1,2,3,4,5,6,7,8,9,10,11,12,13,14,15,16,17,18,19,20"</formula1>
    </dataValidation>
    <dataValidation type="list" operator="equal" allowBlank="1" showErrorMessage="1" sqref="V19">
      <formula1>"1,2,3,4,5,6,7,8,9,10,11,12,13,14,15,16,17,18,19,20"</formula1>
    </dataValidation>
    <dataValidation type="list" operator="equal" allowBlank="1" showErrorMessage="1" sqref="BC71:BD71">
      <formula1>TEXT(NOW(),"hh:mm:ss")</formula1>
    </dataValidation>
    <dataValidation type="list" operator="equal" allowBlank="1" showErrorMessage="1" sqref="W73:X73">
      <formula1>TEXT(NOW(),"hh:mm:ss")</formula1>
    </dataValidation>
    <dataValidation type="list" operator="equal" allowBlank="1" showErrorMessage="1" sqref="CA19:CB19">
      <formula1>TEXT(NOW(),"hh:mm:ss")</formula1>
    </dataValidation>
    <dataValidation type="list" operator="equal" allowBlank="1" showErrorMessage="1" sqref="AU23:AV23">
      <formula1>TEXT(NOW(),"hh:mm:ss")</formula1>
    </dataValidation>
    <dataValidation type="list" operator="equal" allowBlank="1" showErrorMessage="1" sqref="AL19">
      <formula1>"1,2,3,4,5,6,7,8,9,10,11,12,13,14,15,16,17,18,19,20"</formula1>
    </dataValidation>
    <dataValidation type="list" operator="equal" allowBlank="1" showErrorMessage="1" sqref="AU17:AV17">
      <formula1>TEXT(NOW(),"hh:mm:ss")</formula1>
    </dataValidation>
    <dataValidation type="list" operator="equal" allowBlank="1" showErrorMessage="1" sqref="AM17:AN17">
      <formula1>TEXT(NOW(),"hh:mm:ss")</formula1>
    </dataValidation>
    <dataValidation type="list" operator="equal" allowBlank="1" showErrorMessage="1" sqref="AU19:AV19">
      <formula1>TEXT(NOW(),"hh:mm:ss")</formula1>
    </dataValidation>
    <dataValidation type="list" operator="equal" allowBlank="1" showErrorMessage="1" sqref="AM21:AN21">
      <formula1>TEXT(NOW(),"hh:mm:ss")</formula1>
    </dataValidation>
    <dataValidation type="list" operator="equal" allowBlank="1" showErrorMessage="1" sqref="CA71:CB71">
      <formula1>TEXT(NOW(),"hh:mm:ss")</formula1>
    </dataValidation>
    <dataValidation type="list" operator="equal" allowBlank="1" showErrorMessage="1" sqref="G27:H27">
      <formula1>TEXT(NOW(),"hh:mm:ss")</formula1>
    </dataValidation>
    <dataValidation type="list" operator="equal" allowBlank="1" showErrorMessage="1" sqref="O51:P51">
      <formula1>TEXT(NOW(),"hh:mm:ss")</formula1>
    </dataValidation>
    <dataValidation type="list" operator="equal" allowBlank="1" showErrorMessage="1" sqref="AG25">
      <formula1>KIFEKOI!$CR$1:$CR$2</formula1>
    </dataValidation>
    <dataValidation type="list" operator="equal" allowBlank="1" showErrorMessage="1" sqref="O29:P29">
      <formula1>TEXT(NOW(),"hh:mm:ss")</formula1>
    </dataValidation>
    <dataValidation type="list" operator="equal" allowBlank="1" showErrorMessage="1" sqref="O27:P27">
      <formula1>TEXT(NOW(),"hh:mm:ss")</formula1>
    </dataValidation>
    <dataValidation type="list" operator="equal" allowBlank="1" showErrorMessage="1" sqref="O25:P25">
      <formula1>TEXT(NOW(),"hh:mm:ss")</formula1>
    </dataValidation>
    <dataValidation type="list" operator="equal" allowBlank="1" showErrorMessage="1" sqref="BC23:BD23">
      <formula1>TEXT(NOW(),"hh:mm:ss")</formula1>
    </dataValidation>
    <dataValidation type="list" operator="equal" allowBlank="1" showErrorMessage="1" sqref="CA39:CB39">
      <formula1>TEXT(NOW(),"hh:mm:ss")</formula1>
    </dataValidation>
    <dataValidation type="list" operator="equal" allowBlank="1" showErrorMessage="1" sqref="AU53:AV53">
      <formula1>TEXT(NOW(),"hh:mm:ss")</formula1>
    </dataValidation>
    <dataValidation type="list" operator="equal" allowBlank="1" showErrorMessage="1" sqref="BE21">
      <formula1>KIFEKOI!$CR$1:$CR$2</formula1>
    </dataValidation>
    <dataValidation type="list" operator="equal" allowBlank="1" showErrorMessage="1" sqref="AW23">
      <formula1>KIFEKOI!$CR$1:$CR$2</formula1>
    </dataValidation>
    <dataValidation type="list" operator="equal" allowBlank="1" showErrorMessage="1" sqref="BE23">
      <formula1>KIFEKOI!$CR$1:$CR$2</formula1>
    </dataValidation>
    <dataValidation type="list" operator="equal" allowBlank="1" showErrorMessage="1" sqref="BM23">
      <formula1>KIFEKOI!$CR$1:$CR$2</formula1>
    </dataValidation>
    <dataValidation type="list" operator="equal" allowBlank="1" showErrorMessage="1" sqref="AU71:AV71">
      <formula1>TEXT(NOW(),"hh:mm:ss")</formula1>
    </dataValidation>
    <dataValidation type="list" operator="equal" allowBlank="1" showErrorMessage="1" sqref="G15:H15">
      <formula1>TEXT(NOW(),"hh:mm:ss")</formula1>
    </dataValidation>
    <dataValidation type="list" operator="equal" allowBlank="1" showErrorMessage="1" sqref="W41:X41">
      <formula1>TEXT(NOW(),"hh:mm:ss")</formula1>
    </dataValidation>
    <dataValidation type="list" operator="equal" allowBlank="1" showErrorMessage="1" sqref="AM25:AN25">
      <formula1>TEXT(NOW(),"hh:mm:ss")</formula1>
    </dataValidation>
    <dataValidation type="list" operator="equal" allowBlank="1" showErrorMessage="1" sqref="O55:P55">
      <formula1>TEXT(NOW(),"hh:mm:ss")</formula1>
    </dataValidation>
    <dataValidation type="list" operator="equal" allowBlank="1" showErrorMessage="1" sqref="W21:X21">
      <formula1>TEXT(NOW(),"hh:mm:ss")</formula1>
    </dataValidation>
    <dataValidation type="list" operator="equal" allowBlank="1" showErrorMessage="1" sqref="BS47:BT47">
      <formula1>TEXT(NOW(),"hh:mm:ss")</formula1>
    </dataValidation>
    <dataValidation type="list" operator="equal" allowBlank="1" showErrorMessage="1" sqref="W57:X57">
      <formula1>TEXT(NOW(),"hh:mm:ss")</formula1>
    </dataValidation>
    <dataValidation type="list" operator="equal" allowBlank="1" showErrorMessage="1" sqref="AE29:AF29">
      <formula1>TEXT(NOW(),"hh:mm:ss")</formula1>
    </dataValidation>
    <dataValidation type="list" operator="equal" allowBlank="1" showErrorMessage="1" sqref="BK49:BL49">
      <formula1>TEXT(NOW(),"hh:mm:ss")</formula1>
    </dataValidation>
    <dataValidation type="list" operator="equal" allowBlank="1" showErrorMessage="1" sqref="BC27:BD27">
      <formula1>TEXT(NOW(),"hh:mm:ss")</formula1>
    </dataValidation>
    <dataValidation type="list" operator="equal" allowBlank="1" showErrorMessage="1" sqref="BK29:BL29">
      <formula1>TEXT(NOW(),"hh:mm:ss")</formula1>
    </dataValidation>
    <dataValidation type="list" operator="equal" allowBlank="1" showErrorMessage="1" sqref="BC29:BD29">
      <formula1>TEXT(NOW(),"hh:mm:ss")</formula1>
    </dataValidation>
    <dataValidation type="list" operator="equal" allowBlank="1" showErrorMessage="1" sqref="Y23">
      <formula1>KIFEKOI!$CR$1:$CR$2</formula1>
    </dataValidation>
    <dataValidation type="list" operator="equal" allowBlank="1" showErrorMessage="1" sqref="Y21">
      <formula1>KIFEKOI!$CR$1:$CR$2</formula1>
    </dataValidation>
    <dataValidation type="list" operator="equal" allowBlank="1" showErrorMessage="1" sqref="O57:P57">
      <formula1>TEXT(NOW(),"hh:mm:ss")</formula1>
    </dataValidation>
    <dataValidation type="list" operator="equal" allowBlank="1" showErrorMessage="1" sqref="AE45:AF45">
      <formula1>TEXT(NOW(),"hh:mm:ss")</formula1>
    </dataValidation>
    <dataValidation type="list" operator="equal" allowBlank="1" showErrorMessage="1" sqref="AU59:AV59">
      <formula1>TEXT(NOW(),"hh:mm:ss")</formula1>
    </dataValidation>
    <dataValidation type="list" operator="equal" allowBlank="1" showErrorMessage="1" sqref="W45:X45">
      <formula1>TEXT(NOW(),"hh:mm:ss")</formula1>
    </dataValidation>
    <dataValidation type="list" operator="equal" allowBlank="1" showErrorMessage="1" sqref="AM59:AN59">
      <formula1>TEXT(NOW(),"hh:mm:ss")</formula1>
    </dataValidation>
    <dataValidation type="list" operator="equal" allowBlank="1" showErrorMessage="1" sqref="BC57:BD57">
      <formula1>TEXT(NOW(),"hh:mm:ss")</formula1>
    </dataValidation>
    <dataValidation type="list" operator="equal" allowBlank="1" showErrorMessage="1" sqref="W59:X59">
      <formula1>TEXT(NOW(),"hh:mm:ss")</formula1>
    </dataValidation>
    <dataValidation type="list" operator="equal" allowBlank="1" showErrorMessage="1" sqref="G61:H61">
      <formula1>TEXT(NOW(),"hh:mm:ss")</formula1>
    </dataValidation>
    <dataValidation type="list" operator="equal" allowBlank="1" showErrorMessage="1" sqref="BK23:BL23">
      <formula1>TEXT(NOW(),"hh:mm:ss")</formula1>
    </dataValidation>
    <dataValidation type="list" operator="equal" allowBlank="1" showErrorMessage="1" sqref="AT7">
      <formula1>"1,2,3,4,5,6,7,8,9,10,11,12,13,14,15,16,17,18,19,20"</formula1>
    </dataValidation>
    <dataValidation type="list" operator="equal" allowBlank="1" showErrorMessage="1" sqref="AL17">
      <formula1>"1,2,3,4,5,6,7,8,9,10,11,12,13,14,15,16,17,18,19,20"</formula1>
    </dataValidation>
    <dataValidation type="list" operator="equal" allowBlank="1" showErrorMessage="1" sqref="BS57:BT57">
      <formula1>TEXT(NOW(),"hh:mm:ss")</formula1>
    </dataValidation>
    <dataValidation type="list" operator="equal" allowBlank="1" showErrorMessage="1" sqref="AT9">
      <formula1>"1,2,3,4,5,6,7,8,9,10,11,12,13,14,15,16,17,18,19,20"</formula1>
    </dataValidation>
    <dataValidation type="list" operator="equal" allowBlank="1" showErrorMessage="1" sqref="CA15:CB15">
      <formula1>TEXT(NOW(),"hh:mm:ss")</formula1>
    </dataValidation>
    <dataValidation type="list" operator="equal" allowBlank="1" showErrorMessage="1" sqref="BB7">
      <formula1>"1,2,3,4,5,6,7,8,9,10,11,12,13,14,15,16,17,18,19,20"</formula1>
    </dataValidation>
    <dataValidation type="list" operator="equal" allowBlank="1" showErrorMessage="1" sqref="BJ7">
      <formula1>"1,2,3,4,5,6,7,8,9,10,11,12,13,14,15,16,17,18,19,20"</formula1>
    </dataValidation>
    <dataValidation type="list" operator="equal" allowBlank="1" showErrorMessage="1" sqref="AL13">
      <formula1>"1,2,3,4,5,6,7,8,9,10,11,12,13,14,15,16,17,18,19,20"</formula1>
    </dataValidation>
    <dataValidation type="list" operator="equal" allowBlank="1" showErrorMessage="1" sqref="BB15">
      <formula1>"1,2,3,4,5,6,7,8,9,10,11,12,13,14,15,16,17,18,19,20"</formula1>
    </dataValidation>
    <dataValidation type="list" operator="equal" allowBlank="1" showErrorMessage="1" sqref="AL11">
      <formula1>"1,2,3,4,5,6,7,8,9,10,11,12,13,14,15,16,17,18,19,20"</formula1>
    </dataValidation>
    <dataValidation type="list" operator="equal" allowBlank="1" showErrorMessage="1" sqref="AT13">
      <formula1>"1,2,3,4,5,6,7,8,9,10,11,12,13,14,15,16,17,18,19,20"</formula1>
    </dataValidation>
    <dataValidation type="list" operator="equal" allowBlank="1" showErrorMessage="1" sqref="AT15">
      <formula1>"1,2,3,4,5,6,7,8,9,10,11,12,13,14,15,16,17,18,19,20"</formula1>
    </dataValidation>
    <dataValidation type="list" operator="equal" allowBlank="1" showErrorMessage="1" sqref="V13">
      <formula1>"1,2,3,4,5,6,7,8,9,10,11,12,13,14,15,16,17,18,19,20"</formula1>
    </dataValidation>
    <dataValidation type="list" operator="equal" allowBlank="1" showErrorMessage="1" sqref="N39">
      <formula1>"1,2,3,4,5,6,7,8,9,10,11,12,13,14,15,16,17,18,19,20"</formula1>
    </dataValidation>
    <dataValidation type="list" operator="equal" allowBlank="1" showErrorMessage="1" sqref="BR43">
      <formula1>"1,2,3,4,5,6,7,8,9,10,11,12,13,14,15,16,17,18,19,20"</formula1>
    </dataValidation>
    <dataValidation type="list" operator="equal" allowBlank="1" showErrorMessage="1" sqref="BZ41">
      <formula1>"1,2,3,4,5,6,7,8,9,10,11,12,13,14,15,16,17,18,19,20"</formula1>
    </dataValidation>
    <dataValidation type="list" operator="equal" allowBlank="1" showErrorMessage="1" sqref="V39">
      <formula1>"1,2,3,4,5,6,7,8,9,10,11,12,13,14,15,16,17,18,19,20"</formula1>
    </dataValidation>
    <dataValidation type="list" operator="equal" allowBlank="1" showErrorMessage="1" sqref="BR35">
      <formula1>"1,2,3,4,5,6,7,8,9,10,11,12,13,14,15,16,17,18,19,20"</formula1>
    </dataValidation>
    <dataValidation type="list" operator="equal" allowBlank="1" showErrorMessage="1" sqref="AL43">
      <formula1>"1,2,3,4,5,6,7,8,9,10,11,12,13,14,15,16,17,18,19,20"</formula1>
    </dataValidation>
    <dataValidation type="list" operator="equal" allowBlank="1" showErrorMessage="1" sqref="BC51:BD51">
      <formula1>TEXT(NOW(),"hh:mm:ss")</formula1>
    </dataValidation>
    <dataValidation type="list" operator="equal" allowBlank="1" showErrorMessage="1" sqref="O39:P39">
      <formula1>TEXT(NOW(),"hh:mm:ss")</formula1>
    </dataValidation>
    <dataValidation type="list" operator="equal" allowBlank="1" showErrorMessage="1" sqref="AE35:AF35">
      <formula1>TEXT(NOW(),"hh:mm:ss")</formula1>
    </dataValidation>
    <dataValidation type="list" operator="equal" allowBlank="1" showErrorMessage="1" sqref="AM47:AN47">
      <formula1>TEXT(NOW(),"hh:mm:ss")</formula1>
    </dataValidation>
    <dataValidation type="list" operator="equal" allowBlank="1" showErrorMessage="1" sqref="W47:X47">
      <formula1>TEXT(NOW(),"hh:mm:ss")</formula1>
    </dataValidation>
    <dataValidation type="list" operator="equal" allowBlank="1" showErrorMessage="1" sqref="AE39:AF39">
      <formula1>TEXT(NOW(),"hh:mm:ss")</formula1>
    </dataValidation>
    <dataValidation type="list" operator="equal" allowBlank="1" showErrorMessage="1" sqref="G31:H31">
      <formula1>TEXT(NOW(),"hh:mm:ss")</formula1>
    </dataValidation>
    <dataValidation type="list" operator="equal" allowBlank="1" showErrorMessage="1" sqref="N11">
      <formula1>"1,2,3,4,5,6,7,8,9,10,11,12,13,14,15,16,17,18,19,20"</formula1>
    </dataValidation>
    <dataValidation type="list" operator="equal" allowBlank="1" showErrorMessage="1" sqref="F45">
      <formula1>"1,2,3,4,5,6,7,8,9,10,11,12,13,14,15,16,17,18,19,20"</formula1>
    </dataValidation>
    <dataValidation type="list" operator="equal" allowBlank="1" showErrorMessage="1" sqref="BB35">
      <formula1>"1,2,3,4,5,6,7,8,9,10,11,12,13,14,15,16,17,18,19,20"</formula1>
    </dataValidation>
    <dataValidation type="list" operator="equal" allowBlank="1" showErrorMessage="1" sqref="BK41:BL41">
      <formula1>TEXT(NOW(),"hh:mm:ss")</formula1>
    </dataValidation>
    <dataValidation type="list" operator="equal" allowBlank="1" showErrorMessage="1" sqref="AU51:AV51">
      <formula1>TEXT(NOW(),"hh:mm:ss")</formula1>
    </dataValidation>
    <dataValidation type="list" operator="equal" allowBlank="1" showErrorMessage="1" sqref="AD17">
      <formula1>"1,2,3,4,5,6,7,8,9,10,11,12,13,14,15,16,17,18,19,20"</formula1>
    </dataValidation>
    <dataValidation type="list" operator="equal" allowBlank="1" showErrorMessage="1" sqref="BB13">
      <formula1>"1,2,3,4,5,6,7,8,9,10,11,12,13,14,15,16,17,18,19,20"</formula1>
    </dataValidation>
    <dataValidation type="list" operator="equal" allowBlank="1" showErrorMessage="1" sqref="AL9">
      <formula1>"1,2,3,4,5,6,7,8,9,10,11,12,13,14,15,16,17,18,19,20"</formula1>
    </dataValidation>
    <dataValidation type="list" operator="equal" allowBlank="1" showErrorMessage="1" sqref="BJ15">
      <formula1>"1,2,3,4,5,6,7,8,9,10,11,12,13,14,15,16,17,18,19,20"</formula1>
    </dataValidation>
    <dataValidation type="list" operator="equal" allowBlank="1" showErrorMessage="1" sqref="AD15">
      <formula1>"1,2,3,4,5,6,7,8,9,10,11,12,13,14,15,16,17,18,19,20"</formula1>
    </dataValidation>
    <dataValidation type="list" operator="equal" allowBlank="1" showErrorMessage="1" sqref="AL15">
      <formula1>"1,2,3,4,5,6,7,8,9,10,11,12,13,14,15,16,17,18,19,20"</formula1>
    </dataValidation>
    <dataValidation type="list" operator="equal" allowBlank="1" showErrorMessage="1" sqref="AT17">
      <formula1>"1,2,3,4,5,6,7,8,9,10,11,12,13,14,15,16,17,18,19,20"</formula1>
    </dataValidation>
    <dataValidation type="list" operator="equal" allowBlank="1" showErrorMessage="1" sqref="BR33">
      <formula1>"1,2,3,4,5,6,7,8,9,10,11,12,13,14,15,16,17,18,19,20"</formula1>
    </dataValidation>
    <dataValidation type="list" operator="equal" allowBlank="1" showErrorMessage="1" sqref="AU37:AV37">
      <formula1>TEXT(NOW(),"hh:mm:ss")</formula1>
    </dataValidation>
    <dataValidation type="list" operator="equal" allowBlank="1" showErrorMessage="1" sqref="AE59:AF59">
      <formula1>TEXT(NOW(),"hh:mm:ss")</formula1>
    </dataValidation>
    <dataValidation type="list" operator="equal" allowBlank="1" showErrorMessage="1" sqref="O47:P47">
      <formula1>TEXT(NOW(),"hh:mm:ss")</formula1>
    </dataValidation>
    <dataValidation type="list" operator="equal" allowBlank="1" showErrorMessage="1" sqref="BC59:BD59">
      <formula1>TEXT(NOW(),"hh:mm:ss")</formula1>
    </dataValidation>
    <dataValidation type="list" operator="equal" allowBlank="1" showErrorMessage="1" sqref="AD7">
      <formula1>"1,2,3,4,5,6,7,8,9,10,11,12,13,14,15,16,17,18,19,20"</formula1>
    </dataValidation>
    <dataValidation type="list" operator="equal" allowBlank="1" showErrorMessage="1" sqref="Y5">
      <formula1>KIFEKOI!$CR$1:$CR$2</formula1>
    </dataValidation>
    <dataValidation type="list" operator="equal" allowBlank="1" showErrorMessage="1" sqref="BB9">
      <formula1>"1,2,3,4,5,6,7,8,9,10,11,12,13,14,15,16,17,18,19,20"</formula1>
    </dataValidation>
    <dataValidation type="list" operator="equal" allowBlank="1" showErrorMessage="1" sqref="AG7">
      <formula1>KIFEKOI!$CR$1:$CR$2</formula1>
    </dataValidation>
    <dataValidation type="list" operator="equal" allowBlank="1" showErrorMessage="1" sqref="I5">
      <formula1>KIFEKOI!$CR$1:$CR$2</formula1>
    </dataValidation>
    <dataValidation type="list" operator="equal" allowBlank="1" showErrorMessage="1" sqref="I9">
      <formula1>KIFEKOI!$CR$1:$CR$2</formula1>
    </dataValidation>
    <dataValidation type="list" operator="equal" allowBlank="1" showErrorMessage="1" sqref="W35:X35">
      <formula1>TEXT(NOW(),"hh:mm:ss")</formula1>
    </dataValidation>
    <dataValidation type="list" operator="equal" allowBlank="1" showErrorMessage="1" sqref="BR41">
      <formula1>"1,2,3,4,5,6,7,8,9,10,11,12,13,14,15,16,17,18,19,20"</formula1>
    </dataValidation>
    <dataValidation type="list" operator="equal" allowBlank="1" showErrorMessage="1" sqref="N43">
      <formula1>"1,2,3,4,5,6,7,8,9,10,11,12,13,14,15,16,17,18,19,20"</formula1>
    </dataValidation>
    <dataValidation type="list" operator="equal" allowBlank="1" showErrorMessage="1" sqref="BZ43">
      <formula1>"1,2,3,4,5,6,7,8,9,10,11,12,13,14,15,16,17,18,19,20"</formula1>
    </dataValidation>
    <dataValidation type="list" operator="equal" allowBlank="1" showErrorMessage="1" sqref="AD41">
      <formula1>"1,2,3,4,5,6,7,8,9,10,11,12,13,14,15,16,17,18,19,20"</formula1>
    </dataValidation>
    <dataValidation type="list" operator="equal" allowBlank="1" showErrorMessage="1" sqref="AT45">
      <formula1>"1,2,3,4,5,6,7,8,9,10,11,12,13,14,15,16,17,18,19,20"</formula1>
    </dataValidation>
    <dataValidation type="list" operator="equal" allowBlank="1" showErrorMessage="1" sqref="CC25">
      <formula1>KIFEKOI!$CR$1:$CR$2</formula1>
    </dataValidation>
    <dataValidation type="list" operator="equal" allowBlank="1" showErrorMessage="1" sqref="A25">
      <formula1>KIFEKOI!$CR$1:$CR$2</formula1>
    </dataValidation>
    <dataValidation type="list" operator="equal" allowBlank="1" showErrorMessage="1" sqref="BJ41">
      <formula1>"1,2,3,4,5,6,7,8,9,10,11,12,13,14,15,16,17,18,19,20"</formula1>
    </dataValidation>
    <dataValidation type="list" operator="equal" allowBlank="1" showErrorMessage="1" sqref="BB43">
      <formula1>"1,2,3,4,5,6,7,8,9,10,11,12,13,14,15,16,17,18,19,20"</formula1>
    </dataValidation>
    <dataValidation type="list" operator="equal" allowBlank="1" showErrorMessage="1" sqref="V31">
      <formula1>"1,2,3,4,5,6,7,8,9,10,11,12,13,14,15,16,17,18,19,20"</formula1>
    </dataValidation>
    <dataValidation type="list" operator="equal" allowBlank="1" showErrorMessage="1" sqref="BE29">
      <formula1>KIFEKOI!$CR$1:$CR$2</formula1>
    </dataValidation>
    <dataValidation type="list" operator="equal" allowBlank="1" showErrorMessage="1" sqref="AL33">
      <formula1>"1,2,3,4,5,6,7,8,9,10,11,12,13,14,15,16,17,18,19,20"</formula1>
    </dataValidation>
    <dataValidation type="list" operator="equal" allowBlank="1" showErrorMessage="1" sqref="Q29">
      <formula1>KIFEKOI!$CR$1:$CR$2</formula1>
    </dataValidation>
    <dataValidation type="list" operator="equal" allowBlank="1" showErrorMessage="1" sqref="I29">
      <formula1>KIFEKOI!$CR$1:$CR$2</formula1>
    </dataValidation>
    <dataValidation type="list" operator="equal" allowBlank="1" showErrorMessage="1" sqref="A31">
      <formula1>KIFEKOI!$CR$1:$CR$2</formula1>
    </dataValidation>
    <dataValidation type="list" operator="equal" allowBlank="1" showErrorMessage="1" sqref="N31">
      <formula1>"1,2,3,4,5,6,7,8,9,10,11,12,13,14,15,16,17,18,19,20"</formula1>
    </dataValidation>
    <dataValidation type="list" operator="equal" allowBlank="1" showErrorMessage="1" sqref="AL31">
      <formula1>"1,2,3,4,5,6,7,8,9,10,11,12,13,14,15,16,17,18,19,20"</formula1>
    </dataValidation>
    <dataValidation type="list" operator="equal" allowBlank="1" showErrorMessage="1" sqref="AG27">
      <formula1>KIFEKOI!$CR$1:$CR$2</formula1>
    </dataValidation>
    <dataValidation type="list" operator="equal" allowBlank="1" showErrorMessage="1" sqref="BZ31">
      <formula1>"1,2,3,4,5,6,7,8,9,10,11,12,13,14,15,16,17,18,19,20"</formula1>
    </dataValidation>
    <dataValidation type="list" operator="equal" allowBlank="1" showErrorMessage="1" sqref="N33">
      <formula1>"1,2,3,4,5,6,7,8,9,10,11,12,13,14,15,16,17,18,19,20"</formula1>
    </dataValidation>
    <dataValidation type="list" operator="equal" allowBlank="1" showErrorMessage="1" sqref="N53">
      <formula1>"1,2,3,4,5,6,7,8,9,10,11,12,13,14,15,16,17,18,19,20"</formula1>
    </dataValidation>
    <dataValidation type="list" operator="equal" allowBlank="1" showErrorMessage="1" sqref="F33">
      <formula1>"1,2,3,4,5,6,7,8,9,10,11,12,13,14,15,16,17,18,19,20"</formula1>
    </dataValidation>
    <dataValidation type="list" operator="equal" allowBlank="1" showErrorMessage="1" sqref="BE25">
      <formula1>KIFEKOI!$CR$1:$CR$2</formula1>
    </dataValidation>
    <dataValidation type="list" operator="equal" allowBlank="1" showErrorMessage="1" sqref="V37">
      <formula1>"1,2,3,4,5,6,7,8,9,10,11,12,13,14,15,16,17,18,19,20"</formula1>
    </dataValidation>
    <dataValidation type="list" operator="equal" allowBlank="1" showErrorMessage="1" sqref="AL41">
      <formula1>"1,2,3,4,5,6,7,8,9,10,11,12,13,14,15,16,17,18,19,20"</formula1>
    </dataValidation>
    <dataValidation type="list" operator="equal" allowBlank="1" showErrorMessage="1" sqref="AD31">
      <formula1>"1,2,3,4,5,6,7,8,9,10,11,12,13,14,15,16,17,18,19,20"</formula1>
    </dataValidation>
    <dataValidation type="list" operator="equal" allowBlank="1" showErrorMessage="1" sqref="AG29">
      <formula1>KIFEKOI!$CR$1:$CR$2</formula1>
    </dataValidation>
    <dataValidation type="list" operator="equal" allowBlank="1" showErrorMessage="1" sqref="AT31">
      <formula1>"1,2,3,4,5,6,7,8,9,10,11,12,13,14,15,16,17,18,19,20"</formula1>
    </dataValidation>
    <dataValidation type="list" operator="equal" allowBlank="1" showErrorMessage="1" sqref="BZ33">
      <formula1>"1,2,3,4,5,6,7,8,9,10,11,12,13,14,15,16,17,18,19,20"</formula1>
    </dataValidation>
    <dataValidation type="list" operator="equal" allowBlank="1" showErrorMessage="1" sqref="AW31">
      <formula1>KIFEKOI!$CR$1:$CR$2</formula1>
    </dataValidation>
    <dataValidation type="list" operator="equal" allowBlank="1" showErrorMessage="1" sqref="AD33">
      <formula1>"1,2,3,4,5,6,7,8,9,10,11,12,13,14,15,16,17,18,19,20"</formula1>
    </dataValidation>
    <dataValidation type="list" operator="equal" allowBlank="1" showErrorMessage="1" sqref="BR31">
      <formula1>"1,2,3,4,5,6,7,8,9,10,11,12,13,14,15,16,17,18,19,20"</formula1>
    </dataValidation>
    <dataValidation type="list" operator="equal" allowBlank="1" showErrorMessage="1" sqref="BJ31">
      <formula1>"1,2,3,4,5,6,7,8,9,10,11,12,13,14,15,16,17,18,19,20"</formula1>
    </dataValidation>
    <dataValidation type="list" operator="equal" allowBlank="1" showErrorMessage="1" sqref="BB33">
      <formula1>"1,2,3,4,5,6,7,8,9,10,11,12,13,14,15,16,17,18,19,20"</formula1>
    </dataValidation>
    <dataValidation type="list" operator="equal" allowBlank="1" showErrorMessage="1" sqref="AM51:AN51">
      <formula1>TEXT(NOW(),"hh:mm:ss")</formula1>
    </dataValidation>
    <dataValidation type="list" operator="equal" allowBlank="1" showErrorMessage="1" sqref="BK61:BL61">
      <formula1>TEXT(NOW(),"hh:mm:ss")</formula1>
    </dataValidation>
    <dataValidation type="list" operator="equal" allowBlank="1" showErrorMessage="1" sqref="Y71">
      <formula1>KIFEKOI!$CR$1:$CR$2</formula1>
    </dataValidation>
    <dataValidation type="list" operator="equal" allowBlank="1" showErrorMessage="1" sqref="BZ57">
      <formula1>"1,2,3,4,5,6,7,8,9,10,11,12,13,14,15,16,17,18,19,20"</formula1>
    </dataValidation>
    <dataValidation type="list" operator="equal" allowBlank="1" showErrorMessage="1" sqref="AL53">
      <formula1>"1,2,3,4,5,6,7,8,9,10,11,12,13,14,15,16,17,18,19,20"</formula1>
    </dataValidation>
    <dataValidation type="list" operator="equal" allowBlank="1" showErrorMessage="1" sqref="AD55">
      <formula1>"1,2,3,4,5,6,7,8,9,10,11,12,13,14,15,16,17,18,19,20"</formula1>
    </dataValidation>
    <dataValidation type="list" operator="equal" allowBlank="1" showErrorMessage="1" sqref="BB57">
      <formula1>"1,2,3,4,5,6,7,8,9,10,11,12,13,14,15,16,17,18,19,20"</formula1>
    </dataValidation>
    <dataValidation type="list" operator="equal" allowBlank="1" showErrorMessage="1" sqref="Y15">
      <formula1>KIFEKOI!$CR$1:$CR$2</formula1>
    </dataValidation>
    <dataValidation type="list" operator="equal" allowBlank="1" showErrorMessage="1" sqref="V57">
      <formula1>"1,2,3,4,5,6,7,8,9,10,11,12,13,14,15,16,17,18,19,20"</formula1>
    </dataValidation>
    <dataValidation type="list" operator="equal" allowBlank="1" showErrorMessage="1" sqref="BJ53">
      <formula1>"1,2,3,4,5,6,7,8,9,10,11,12,13,14,15,16,17,18,19,20"</formula1>
    </dataValidation>
    <dataValidation type="list" operator="equal" allowBlank="1" showErrorMessage="1" sqref="I53">
      <formula1>KIFEKOI!$CR$1:$CR$2</formula1>
    </dataValidation>
    <dataValidation type="list" operator="equal" allowBlank="1" showErrorMessage="1" sqref="I15">
      <formula1>KIFEKOI!$CR$1:$CR$2</formula1>
    </dataValidation>
    <dataValidation type="list" operator="equal" allowBlank="1" showErrorMessage="1" sqref="Q15">
      <formula1>KIFEKOI!$CR$1:$CR$2</formula1>
    </dataValidation>
    <dataValidation type="list" operator="equal" allowBlank="1" showErrorMessage="1" sqref="BM61">
      <formula1>KIFEKOI!$CR$1:$CR$2</formula1>
    </dataValidation>
    <dataValidation type="list" operator="equal" allowBlank="1" showErrorMessage="1" sqref="BZ53">
      <formula1>"1,2,3,4,5,6,7,8,9,10,11,12,13,14,15,16,17,18,19,20"</formula1>
    </dataValidation>
    <dataValidation type="list" operator="equal" allowBlank="1" showErrorMessage="1" sqref="AO63">
      <formula1>KIFEKOI!$CR$1:$CR$2</formula1>
    </dataValidation>
    <dataValidation type="list" operator="equal" allowBlank="1" showErrorMessage="1" sqref="BM51">
      <formula1>KIFEKOI!$CR$1:$CR$2</formula1>
    </dataValidation>
    <dataValidation type="list" operator="equal" allowBlank="1" showErrorMessage="1" sqref="N57">
      <formula1>"1,2,3,4,5,6,7,8,9,10,11,12,13,14,15,16,17,18,19,20"</formula1>
    </dataValidation>
    <dataValidation type="list" operator="equal" allowBlank="1" showErrorMessage="1" sqref="BU29">
      <formula1>KIFEKOI!$CR$1:$CR$2</formula1>
    </dataValidation>
    <dataValidation type="list" operator="equal" allowBlank="1" showErrorMessage="1" sqref="V33">
      <formula1>"1,2,3,4,5,6,7,8,9,10,11,12,13,14,15,16,17,18,19,20"</formula1>
    </dataValidation>
    <dataValidation type="list" operator="equal" allowBlank="1" showErrorMessage="1" sqref="CC29">
      <formula1>KIFEKOI!$CR$1:$CR$2</formula1>
    </dataValidation>
    <dataValidation type="list" operator="equal" allowBlank="1" showErrorMessage="1" sqref="F41">
      <formula1>"1,2,3,4,5,6,7,8,9,10,11,12,13,14,15,16,17,18,19,20"</formula1>
    </dataValidation>
    <dataValidation type="list" operator="equal" allowBlank="1" showErrorMessage="1" sqref="BB31">
      <formula1>"1,2,3,4,5,6,7,8,9,10,11,12,13,14,15,16,17,18,19,20"</formula1>
    </dataValidation>
    <dataValidation type="list" operator="equal" allowBlank="1" showErrorMessage="1" sqref="Y29">
      <formula1>KIFEKOI!$CR$1:$CR$2</formula1>
    </dataValidation>
    <dataValidation type="list" operator="equal" allowBlank="1" showErrorMessage="1" sqref="F59">
      <formula1>"1,2,3,4,5,6,7,8,9,10,11,12,13,14,15,16,17,18,19,20"</formula1>
    </dataValidation>
    <dataValidation type="list" operator="equal" allowBlank="1" showErrorMessage="1" sqref="BE51">
      <formula1>KIFEKOI!$CR$1:$CR$2</formula1>
    </dataValidation>
    <dataValidation type="list" operator="equal" allowBlank="1" showErrorMessage="1" sqref="BZ55">
      <formula1>"1,2,3,4,5,6,7,8,9,10,11,12,13,14,15,16,17,18,19,20"</formula1>
    </dataValidation>
    <dataValidation type="list" operator="equal" allowBlank="1" showErrorMessage="1" sqref="Q59">
      <formula1>KIFEKOI!$CR$1:$CR$2</formula1>
    </dataValidation>
    <dataValidation type="list" operator="equal" allowBlank="1" showErrorMessage="1" sqref="BK51:BL51">
      <formula1>TEXT(NOW(),"hh:mm:ss")</formula1>
    </dataValidation>
    <dataValidation type="list" operator="equal" allowBlank="1" showErrorMessage="1" sqref="Y65">
      <formula1>KIFEKOI!$CR$1:$CR$2</formula1>
    </dataValidation>
    <dataValidation type="list" operator="equal" allowBlank="1" showErrorMessage="1" sqref="AG65">
      <formula1>KIFEKOI!$CR$1:$CR$2</formula1>
    </dataValidation>
    <dataValidation type="list" operator="equal" allowBlank="1" showErrorMessage="1" sqref="Y61">
      <formula1>KIFEKOI!$CR$1:$CR$2</formula1>
    </dataValidation>
    <dataValidation type="list" operator="equal" allowBlank="1" showErrorMessage="1" sqref="BU51">
      <formula1>KIFEKOI!$CR$1:$CR$2</formula1>
    </dataValidation>
    <dataValidation type="list" operator="equal" allowBlank="1" showErrorMessage="1" sqref="V53">
      <formula1>"1,2,3,4,5,6,7,8,9,10,11,12,13,14,15,16,17,18,19,20"</formula1>
    </dataValidation>
    <dataValidation type="list" operator="equal" allowBlank="1" showErrorMessage="1" sqref="BJ55">
      <formula1>"1,2,3,4,5,6,7,8,9,10,11,12,13,14,15,16,17,18,19,20"</formula1>
    </dataValidation>
    <dataValidation type="list" operator="equal" allowBlank="1" showErrorMessage="1" sqref="I13">
      <formula1>KIFEKOI!$CR$1:$CR$2</formula1>
    </dataValidation>
    <dataValidation type="list" operator="equal" allowBlank="1" showErrorMessage="1" sqref="BR53">
      <formula1>"1,2,3,4,5,6,7,8,9,10,11,12,13,14,15,16,17,18,19,20"</formula1>
    </dataValidation>
    <dataValidation type="list" operator="equal" allowBlank="1" showErrorMessage="1" sqref="AT57">
      <formula1>"1,2,3,4,5,6,7,8,9,10,11,12,13,14,15,16,17,18,19,20"</formula1>
    </dataValidation>
    <dataValidation type="list" operator="equal" allowBlank="1" showErrorMessage="1" sqref="V55">
      <formula1>"1,2,3,4,5,6,7,8,9,10,11,12,13,14,15,16,17,18,19,20"</formula1>
    </dataValidation>
    <dataValidation type="list" operator="equal" allowBlank="1" showErrorMessage="1" sqref="AT55">
      <formula1>"1,2,3,4,5,6,7,8,9,10,11,12,13,14,15,16,17,18,19,20"</formula1>
    </dataValidation>
    <dataValidation type="list" operator="equal" allowBlank="1" showErrorMessage="1" sqref="BJ59">
      <formula1>"1,2,3,4,5,6,7,8,9,10,11,12,13,14,15,16,17,18,19,20"</formula1>
    </dataValidation>
    <dataValidation type="list" operator="equal" allowBlank="1" showErrorMessage="1" sqref="AD59">
      <formula1>"1,2,3,4,5,6,7,8,9,10,11,12,13,14,15,16,17,18,19,20"</formula1>
    </dataValidation>
    <dataValidation type="list" operator="equal" allowBlank="1" showErrorMessage="1" sqref="V59">
      <formula1>"1,2,3,4,5,6,7,8,9,10,11,12,13,14,15,16,17,18,19,20"</formula1>
    </dataValidation>
    <dataValidation type="list" operator="equal" allowBlank="1" showErrorMessage="1" sqref="AD53">
      <formula1>"1,2,3,4,5,6,7,8,9,10,11,12,13,14,15,16,17,18,19,20"</formula1>
    </dataValidation>
    <dataValidation type="list" operator="equal" allowBlank="1" showErrorMessage="1" sqref="BR57">
      <formula1>"1,2,3,4,5,6,7,8,9,10,11,12,13,14,15,16,17,18,19,20"</formula1>
    </dataValidation>
    <dataValidation type="list" operator="equal" allowBlank="1" showErrorMessage="1" sqref="AT59">
      <formula1>"1,2,3,4,5,6,7,8,9,10,11,12,13,14,15,16,17,18,19,20"</formula1>
    </dataValidation>
    <dataValidation type="list" operator="equal" allowBlank="1" showErrorMessage="1" sqref="AD57">
      <formula1>"1,2,3,4,5,6,7,8,9,10,11,12,13,14,15,16,17,18,19,20"</formula1>
    </dataValidation>
    <dataValidation type="list" operator="equal" allowBlank="1" showErrorMessage="1" sqref="AT53">
      <formula1>"1,2,3,4,5,6,7,8,9,10,11,12,13,14,15,16,17,18,19,20"</formula1>
    </dataValidation>
    <dataValidation type="list" operator="equal" allowBlank="1" showErrorMessage="1" sqref="BR59">
      <formula1>"1,2,3,4,5,6,7,8,9,10,11,12,13,14,15,16,17,18,19,20"</formula1>
    </dataValidation>
    <dataValidation type="list" operator="equal" allowBlank="1" showErrorMessage="1" sqref="AL57">
      <formula1>"1,2,3,4,5,6,7,8,9,10,11,12,13,14,15,16,17,18,19,20"</formula1>
    </dataValidation>
    <dataValidation type="list" operator="equal" allowBlank="1" showErrorMessage="1" sqref="BJ57">
      <formula1>"1,2,3,4,5,6,7,8,9,10,11,12,13,14,15,16,17,18,19,20"</formula1>
    </dataValidation>
    <dataValidation type="list" operator="equal" allowBlank="1" showErrorMessage="1" sqref="AL59">
      <formula1>"1,2,3,4,5,6,7,8,9,10,11,12,13,14,15,16,17,18,19,20"</formula1>
    </dataValidation>
    <dataValidation type="list" operator="equal" allowBlank="1" showErrorMessage="1" sqref="BB59">
      <formula1>"1,2,3,4,5,6,7,8,9,10,11,12,13,14,15,16,17,18,19,20"</formula1>
    </dataValidation>
    <dataValidation type="list" operator="equal" allowBlank="1" showErrorMessage="1" sqref="BZ59">
      <formula1>"1,2,3,4,5,6,7,8,9,10,11,12,13,14,15,16,17,18,19,20"</formula1>
    </dataValidation>
    <dataValidation type="list" operator="equal" allowBlank="1" showErrorMessage="1" sqref="AL55">
      <formula1>"1,2,3,4,5,6,7,8,9,10,11,12,13,14,15,16,17,18,19,20"</formula1>
    </dataValidation>
    <dataValidation type="list" operator="equal" allowBlank="1" showErrorMessage="1" sqref="BB53">
      <formula1>"1,2,3,4,5,6,7,8,9,10,11,12,13,14,15,16,17,18,19,20"</formula1>
    </dataValidation>
    <dataValidation type="list" operator="equal" allowBlank="1" showErrorMessage="1" sqref="BU55">
      <formula1>KIFEKOI!$CR$1:$CR$2</formula1>
    </dataValidation>
    <dataValidation type="list" operator="equal" allowBlank="1" showErrorMessage="1" sqref="V63">
      <formula1>"1,2,3,4,5,6,7,8,9,10,11,12,13,14,15,16,17,18,19,20"</formula1>
    </dataValidation>
    <dataValidation type="list" operator="equal" allowBlank="1" showErrorMessage="1" sqref="N59">
      <formula1>"1,2,3,4,5,6,7,8,9,10,11,12,13,14,15,16,17,18,19,20"</formula1>
    </dataValidation>
    <dataValidation type="list" operator="equal" allowBlank="1" showErrorMessage="1" sqref="N47">
      <formula1>"1,2,3,4,5,6,7,8,9,10,11,12,13,14,15,16,17,18,19,20"</formula1>
    </dataValidation>
    <dataValidation type="list" operator="equal" allowBlank="1" showErrorMessage="1" sqref="AD43">
      <formula1>"1,2,3,4,5,6,7,8,9,10,11,12,13,14,15,16,17,18,19,20"</formula1>
    </dataValidation>
    <dataValidation type="list" operator="equal" allowBlank="1" showErrorMessage="1" sqref="BZ45">
      <formula1>"1,2,3,4,5,6,7,8,9,10,11,12,13,14,15,16,17,18,19,20"</formula1>
    </dataValidation>
    <dataValidation type="list" operator="equal" allowBlank="1" showErrorMessage="1" sqref="N49">
      <formula1>"1,2,3,4,5,6,7,8,9,10,11,12,13,14,15,16,17,18,19,20"</formula1>
    </dataValidation>
    <dataValidation type="list" operator="equal" allowBlank="1" showErrorMessage="1" sqref="N45">
      <formula1>"1,2,3,4,5,6,7,8,9,10,11,12,13,14,15,16,17,18,19,20"</formula1>
    </dataValidation>
    <dataValidation type="list" operator="equal" allowBlank="1" showErrorMessage="1" sqref="F65">
      <formula1>"1,2,3,4,5,6,7,8,9,10,11,12,13,14,15,16,17,18,19,20"</formula1>
    </dataValidation>
    <dataValidation type="list" operator="equal" allowBlank="1" showErrorMessage="1" sqref="BM55">
      <formula1>KIFEKOI!$CR$1:$CR$2</formula1>
    </dataValidation>
    <dataValidation type="list" operator="equal" allowBlank="1" showErrorMessage="1" sqref="BM53">
      <formula1>KIFEKOI!$CR$1:$CR$2</formula1>
    </dataValidation>
    <dataValidation type="list" operator="equal" allowBlank="1" showErrorMessage="1" sqref="A63">
      <formula1>KIFEKOI!$CR$1:$CR$2</formula1>
    </dataValidation>
    <dataValidation type="list" operator="equal" allowBlank="1" showErrorMessage="1" sqref="I55">
      <formula1>KIFEKOI!$CR$1:$CR$2</formula1>
    </dataValidation>
    <dataValidation type="list" operator="equal" allowBlank="1" showErrorMessage="1" sqref="AO55">
      <formula1>KIFEKOI!$CR$1:$CR$2</formula1>
    </dataValidation>
    <dataValidation type="list" operator="equal" allowBlank="1" showErrorMessage="1" sqref="AW55">
      <formula1>KIFEKOI!$CR$1:$CR$2</formula1>
    </dataValidation>
    <dataValidation type="list" operator="equal" allowBlank="1" showErrorMessage="1" sqref="AG55">
      <formula1>KIFEKOI!$CR$1:$CR$2</formula1>
    </dataValidation>
    <dataValidation type="list" operator="equal" allowBlank="1" showErrorMessage="1" sqref="A61">
      <formula1>KIFEKOI!$CR$1:$CR$2</formula1>
    </dataValidation>
    <dataValidation type="list" operator="equal" allowBlank="1" showErrorMessage="1" sqref="AW53">
      <formula1>KIFEKOI!$CR$1:$CR$2</formula1>
    </dataValidation>
    <dataValidation type="list" operator="equal" allowBlank="1" showErrorMessage="1" sqref="BE55">
      <formula1>KIFEKOI!$CR$1:$CR$2</formula1>
    </dataValidation>
    <dataValidation type="list" operator="equal" allowBlank="1" showErrorMessage="1" sqref="Q51">
      <formula1>KIFEKOI!$CR$1:$CR$2</formula1>
    </dataValidation>
    <dataValidation type="list" operator="equal" allowBlank="1" showErrorMessage="1" sqref="BM71">
      <formula1>KIFEKOI!$CR$1:$CR$2</formula1>
    </dataValidation>
    <dataValidation type="list" operator="equal" allowBlank="1" showErrorMessage="1" sqref="BU61">
      <formula1>KIFEKOI!$CR$1:$CR$2</formula1>
    </dataValidation>
    <dataValidation type="list" operator="equal" allowBlank="1" showErrorMessage="1" sqref="AG69">
      <formula1>KIFEKOI!$CR$1:$CR$2</formula1>
    </dataValidation>
    <dataValidation type="list" operator="equal" allowBlank="1" showErrorMessage="1" sqref="AT71">
      <formula1>"1,2,3,4,5,6,7,8,9,10,11,12,13,14,15,16,17,18,19,20"</formula1>
    </dataValidation>
    <dataValidation type="list" operator="equal" allowBlank="1" showErrorMessage="1" sqref="Y51">
      <formula1>KIFEKOI!$CR$1:$CR$2</formula1>
    </dataValidation>
    <dataValidation type="list" operator="equal" allowBlank="1" showErrorMessage="1" sqref="AG51">
      <formula1>KIFEKOI!$CR$1:$CR$2</formula1>
    </dataValidation>
    <dataValidation type="list" operator="equal" allowBlank="1" showErrorMessage="1" sqref="A77">
      <formula1>KIFEKOI!$CR$1:$CR$2</formula1>
    </dataValidation>
    <dataValidation type="list" operator="equal" allowBlank="1" showErrorMessage="1" sqref="A81">
      <formula1>KIFEKOI!$CR$1:$CR$2</formula1>
    </dataValidation>
    <dataValidation type="list" operator="equal" allowBlank="1" showErrorMessage="1" sqref="A75">
      <formula1>KIFEKOI!$CR$1:$CR$2</formula1>
    </dataValidation>
    <dataValidation type="list" operator="equal" allowBlank="1" showErrorMessage="1" sqref="A79">
      <formula1>KIFEKOI!$CR$1:$CR$2</formula1>
    </dataValidation>
    <dataValidation type="list" operator="equal" allowBlank="1" showErrorMessage="1" sqref="BE5">
      <formula1>KIFEKOI!$CR$1:$CR$2</formula1>
    </dataValidation>
    <dataValidation type="list" operator="equal" allowBlank="1" showErrorMessage="1" sqref="A13">
      <formula1>KIFEKOI!$CR$1:$CR$2</formula1>
    </dataValidation>
    <dataValidation type="list" operator="equal" allowBlank="1" showErrorMessage="1" sqref="BS79:BT79">
      <formula1>TEXT(NOW(),"hh:mm:ss")</formula1>
    </dataValidation>
    <dataValidation type="list" operator="equal" allowBlank="1" showErrorMessage="1" sqref="AO81">
      <formula1>KIFEKOI!$CR$1:$CR$2</formula1>
    </dataValidation>
    <dataValidation type="list" operator="equal" allowBlank="1" showErrorMessage="1" sqref="BS81:BT81">
      <formula1>TEXT(NOW(),"hh:mm:ss")</formula1>
    </dataValidation>
    <dataValidation type="list" operator="equal" allowBlank="1" showErrorMessage="1" sqref="CA81:CB81">
      <formula1>TEXT(NOW(),"hh:mm:ss")</formula1>
    </dataValidation>
    <dataValidation type="list" operator="equal" allowBlank="1" showErrorMessage="1" sqref="A67">
      <formula1>KIFEKOI!$CR$1:$CR$2</formula1>
    </dataValidation>
    <dataValidation type="list" operator="equal" allowBlank="1" showErrorMessage="1" sqref="BE81">
      <formula1>KIFEKOI!$CR$1:$CR$2</formula1>
    </dataValidation>
    <dataValidation type="list" operator="equal" allowBlank="1" showErrorMessage="1" sqref="N81">
      <formula1>"1,2,3,4,5,6,7,8,9,10,11,12,13,14,15,16,17,18,19,20"</formula1>
    </dataValidation>
    <dataValidation type="list" operator="equal" allowBlank="1" showErrorMessage="1" sqref="BJ79">
      <formula1>"1,2,3,4,5,6,7,8,9,10,11,12,13,14,15,16,17,18,19,20"</formula1>
    </dataValidation>
    <dataValidation type="list" operator="equal" allowBlank="1" showErrorMessage="1" sqref="BM81">
      <formula1>KIFEKOI!$CR$1:$CR$2</formula1>
    </dataValidation>
    <dataValidation type="list" operator="equal" allowBlank="1" showErrorMessage="1" sqref="A73">
      <formula1>KIFEKOI!$CR$1:$CR$2</formula1>
    </dataValidation>
    <dataValidation type="list" operator="equal" allowBlank="1" showErrorMessage="1" sqref="V81">
      <formula1>"1,2,3,4,5,6,7,8,9,10,11,12,13,14,15,16,17,18,19,20"</formula1>
    </dataValidation>
    <dataValidation type="list" operator="equal" allowBlank="1" showErrorMessage="1" sqref="BM79">
      <formula1>KIFEKOI!$CR$1:$CR$2</formula1>
    </dataValidation>
    <dataValidation type="list" operator="equal" allowBlank="1" showErrorMessage="1" sqref="BU79">
      <formula1>KIFEKOI!$CR$1:$CR$2</formula1>
    </dataValidation>
    <dataValidation type="list" operator="equal" allowBlank="1" showErrorMessage="1" sqref="Q77">
      <formula1>KIFEKOI!$CR$1:$CR$2</formula1>
    </dataValidation>
    <dataValidation type="list" operator="equal" allowBlank="1" showErrorMessage="1" sqref="AE81:AF81">
      <formula1>TEXT(NOW(),"hh:mm:ss")</formula1>
    </dataValidation>
    <dataValidation type="list" operator="equal" allowBlank="1" showErrorMessage="1" sqref="BR79">
      <formula1>"1,2,3,4,5,6,7,8,9,10,11,12,13,14,15,16,17,18,19,20"</formula1>
    </dataValidation>
    <dataValidation type="list" operator="equal" allowBlank="1" showErrorMessage="1" sqref="Y81">
      <formula1>KIFEKOI!$CR$1:$CR$2</formula1>
    </dataValidation>
    <dataValidation type="list" operator="equal" allowBlank="1" showErrorMessage="1" sqref="Q79">
      <formula1>KIFEKOI!$CR$1:$CR$2</formula1>
    </dataValidation>
    <dataValidation type="list" operator="equal" allowBlank="1" showErrorMessage="1" sqref="BR81">
      <formula1>"1,2,3,4,5,6,7,8,9,10,11,12,13,14,15,16,17,18,19,20"</formula1>
    </dataValidation>
    <dataValidation type="list" operator="equal" allowBlank="1" showErrorMessage="1" sqref="BK81:BL81">
      <formula1>TEXT(NOW(),"hh:mm:ss")</formula1>
    </dataValidation>
    <dataValidation type="list" operator="equal" allowBlank="1" showErrorMessage="1" sqref="A69">
      <formula1>KIFEKOI!$CR$1:$CR$2</formula1>
    </dataValidation>
    <dataValidation type="list" operator="equal" allowBlank="1" showErrorMessage="1" sqref="AL81">
      <formula1>"1,2,3,4,5,6,7,8,9,10,11,12,13,14,15,16,17,18,19,20"</formula1>
    </dataValidation>
    <dataValidation type="list" operator="equal" allowBlank="1" showErrorMessage="1" sqref="AL79">
      <formula1>"1,2,3,4,5,6,7,8,9,10,11,12,13,14,15,16,17,18,19,20"</formula1>
    </dataValidation>
    <dataValidation type="list" operator="equal" allowBlank="1" showErrorMessage="1" sqref="AU81:AV81">
      <formula1>TEXT(NOW(),"hh:mm:ss")</formula1>
    </dataValidation>
    <dataValidation type="list" operator="equal" allowBlank="1" showErrorMessage="1" sqref="BC81:BD81">
      <formula1>TEXT(NOW(),"hh:mm:ss")</formula1>
    </dataValidation>
    <dataValidation type="list" operator="equal" allowBlank="1" showErrorMessage="1" sqref="BB81">
      <formula1>"1,2,3,4,5,6,7,8,9,10,11,12,13,14,15,16,17,18,19,20"</formula1>
    </dataValidation>
    <dataValidation type="list" operator="equal" allowBlank="1" showErrorMessage="1" sqref="Y11">
      <formula1>KIFEKOI!$CR$1:$CR$2</formula1>
    </dataValidation>
    <dataValidation type="list" operator="equal" allowBlank="1" showErrorMessage="1" sqref="BU11">
      <formula1>KIFEKOI!$CR$1:$CR$2</formula1>
    </dataValidation>
    <dataValidation type="list" operator="equal" allowBlank="1" showErrorMessage="1" sqref="CC11">
      <formula1>KIFEKOI!$CR$1:$CR$2</formula1>
    </dataValidation>
    <dataValidation type="list" operator="equal" allowBlank="1" showErrorMessage="1" sqref="I7">
      <formula1>KIFEKOI!$CR$1:$CR$2</formula1>
    </dataValidation>
    <dataValidation type="list" operator="equal" allowBlank="1" showErrorMessage="1" sqref="O81:P81">
      <formula1>TEXT(NOW(),"hh:mm:ss")</formula1>
    </dataValidation>
    <dataValidation type="list" operator="equal" allowBlank="1" showErrorMessage="1" sqref="AT79">
      <formula1>"1,2,3,4,5,6,7,8,9,10,11,12,13,14,15,16,17,18,19,20"</formula1>
    </dataValidation>
    <dataValidation type="list" operator="equal" allowBlank="1" showErrorMessage="1" sqref="BJ81">
      <formula1>"1,2,3,4,5,6,7,8,9,10,11,12,13,14,15,16,17,18,19,20"</formula1>
    </dataValidation>
    <dataValidation type="list" operator="equal" allowBlank="1" showErrorMessage="1" sqref="BE77">
      <formula1>KIFEKOI!$CR$1:$CR$2</formula1>
    </dataValidation>
    <dataValidation type="list" operator="equal" allowBlank="1" showErrorMessage="1" sqref="W81:X81">
      <formula1>TEXT(NOW(),"hh:mm:ss")</formula1>
    </dataValidation>
    <dataValidation type="list" operator="equal" allowBlank="1" showErrorMessage="1" sqref="N79">
      <formula1>"1,2,3,4,5,6,7,8,9,10,11,12,13,14,15,16,17,18,19,20"</formula1>
    </dataValidation>
    <dataValidation type="list" operator="equal" allowBlank="1" showErrorMessage="1" sqref="A43">
      <formula1>KIFEKOI!$CR$1:$CR$2</formula1>
    </dataValidation>
    <dataValidation type="list" operator="equal" allowBlank="1" showErrorMessage="1" sqref="A37">
      <formula1>KIFEKOI!$CR$1:$CR$2</formula1>
    </dataValidation>
    <dataValidation type="list" operator="equal" allowBlank="1" showErrorMessage="1" sqref="A35">
      <formula1>KIFEKOI!$CR$1:$CR$2</formula1>
    </dataValidation>
    <dataValidation type="list" operator="equal" allowBlank="1" showErrorMessage="1" sqref="BZ79">
      <formula1>"1,2,3,4,5,6,7,8,9,10,11,12,13,14,15,16,17,18,19,20"</formula1>
    </dataValidation>
    <dataValidation type="list" operator="equal" allowBlank="1" showErrorMessage="1" sqref="AM81:AN81">
      <formula1>TEXT(NOW(),"hh:mm:ss")</formula1>
    </dataValidation>
    <dataValidation type="list" operator="equal" allowBlank="1" showErrorMessage="1" sqref="V79">
      <formula1>"1,2,3,4,5,6,7,8,9,10,11,12,13,14,15,16,17,18,19,20"</formula1>
    </dataValidation>
    <dataValidation type="list" operator="equal" allowBlank="1" showErrorMessage="1" sqref="BU81">
      <formula1>KIFEKOI!$CR$1:$CR$2</formula1>
    </dataValidation>
    <dataValidation type="list" operator="equal" allowBlank="1" showErrorMessage="1" sqref="BZ81">
      <formula1>"1,2,3,4,5,6,7,8,9,10,11,12,13,14,15,16,17,18,19,20"</formula1>
    </dataValidation>
    <dataValidation type="list" operator="equal" allowBlank="1" showErrorMessage="1" sqref="CC65">
      <formula1>KIFEKOI!$CR$1:$CR$2</formula1>
    </dataValidation>
    <dataValidation type="list" operator="equal" allowBlank="1" showErrorMessage="1" sqref="AO67">
      <formula1>KIFEKOI!$CR$1:$CR$2</formula1>
    </dataValidation>
    <dataValidation type="list" operator="equal" allowBlank="1" showErrorMessage="1" sqref="BR65">
      <formula1>"1,2,3,4,5,6,7,8,9,10,11,12,13,14,15,16,17,18,19,20"</formula1>
    </dataValidation>
    <dataValidation type="list" operator="equal" allowBlank="1" showErrorMessage="1" sqref="BJ29">
      <formula1>"1,2,3,4,5,6,7,8,9,10,11,12,13,14,15,16,17,18,19,20"</formula1>
    </dataValidation>
    <dataValidation type="list" operator="equal" allowBlank="1" showErrorMessage="1" sqref="BC15:BD15">
      <formula1>TEXT(NOW(),"hh:mm:ss")</formula1>
    </dataValidation>
    <dataValidation type="list" operator="equal" allowBlank="1" showErrorMessage="1" sqref="AE55:AF55">
      <formula1>TEXT(NOW(),"hh:mm:ss")</formula1>
    </dataValidation>
    <dataValidation type="list" operator="equal" allowBlank="1" showErrorMessage="1" sqref="W15:X15">
      <formula1>TEXT(NOW(),"hh:mm:ss")</formula1>
    </dataValidation>
    <dataValidation type="list" operator="equal" allowBlank="1" showErrorMessage="1" sqref="AU47:AV47">
      <formula1>TEXT(NOW(),"hh:mm:ss")</formula1>
    </dataValidation>
    <dataValidation type="list" operator="equal" allowBlank="1" showErrorMessage="1" sqref="BC55:BD55">
      <formula1>TEXT(NOW(),"hh:mm:ss")</formula1>
    </dataValidation>
    <dataValidation type="list" operator="equal" allowBlank="1" showErrorMessage="1" sqref="AD65">
      <formula1>"1,2,3,4,5,6,7,8,9,10,11,12,13,14,15,16,17,18,19,20"</formula1>
    </dataValidation>
    <dataValidation type="list" operator="equal" allowBlank="1" showErrorMessage="1" sqref="N67">
      <formula1>"1,2,3,4,5,6,7,8,9,10,11,12,13,14,15,16,17,18,19,20"</formula1>
    </dataValidation>
    <dataValidation type="list" operator="equal" allowBlank="1" showErrorMessage="1" sqref="F27">
      <formula1>"1,2,3,4,5,6,7,8,9,10,11,12,13,14,15,16,17,18,19,20"</formula1>
    </dataValidation>
    <dataValidation type="list" operator="equal" allowBlank="1" showErrorMessage="1" sqref="AT23">
      <formula1>"1,2,3,4,5,6,7,8,9,10,11,12,13,14,15,16,17,18,19,20"</formula1>
    </dataValidation>
    <dataValidation type="list" operator="equal" allowBlank="1" showErrorMessage="1" sqref="CA27:CB27">
      <formula1>TEXT(NOW(),"hh:mm:ss")</formula1>
    </dataValidation>
    <dataValidation type="list" operator="equal" allowBlank="1" showErrorMessage="1" sqref="AU29:AV29">
      <formula1>TEXT(NOW(),"hh:mm:ss")</formula1>
    </dataValidation>
    <dataValidation type="list" operator="equal" allowBlank="1" showErrorMessage="1" sqref="F29">
      <formula1>"1,2,3,4,5,6,7,8,9,10,11,12,13,14,15,16,17,18,19,20"</formula1>
    </dataValidation>
    <dataValidation type="list" operator="equal" allowBlank="1" showErrorMessage="1" sqref="N65">
      <formula1>"1,2,3,4,5,6,7,8,9,10,11,12,13,14,15,16,17,18,19,20"</formula1>
    </dataValidation>
    <dataValidation type="list" operator="equal" allowBlank="1" showErrorMessage="1" sqref="CC59">
      <formula1>KIFEKOI!$CR$1:$CR$2</formula1>
    </dataValidation>
    <dataValidation type="list" operator="equal" allowBlank="1" showErrorMessage="1" sqref="AT29">
      <formula1>"1,2,3,4,5,6,7,8,9,10,11,12,13,14,15,16,17,18,19,20"</formula1>
    </dataValidation>
    <dataValidation type="list" operator="equal" allowBlank="1" showErrorMessage="1" sqref="V65">
      <formula1>"1,2,3,4,5,6,7,8,9,10,11,12,13,14,15,16,17,18,19,20"</formula1>
    </dataValidation>
    <dataValidation type="list" operator="equal" allowBlank="1" showErrorMessage="1" sqref="BC47:BD47">
      <formula1>TEXT(NOW(),"hh:mm:ss")</formula1>
    </dataValidation>
    <dataValidation type="list" operator="equal" allowBlank="1" showErrorMessage="1" sqref="AE15:AF15">
      <formula1>TEXT(NOW(),"hh:mm:ss")</formula1>
    </dataValidation>
    <dataValidation type="list" operator="equal" allowBlank="1" showErrorMessage="1" sqref="BK47:BL47">
      <formula1>TEXT(NOW(),"hh:mm:ss")</formula1>
    </dataValidation>
    <dataValidation type="list" operator="equal" allowBlank="1" showErrorMessage="1" sqref="BZ65">
      <formula1>"1,2,3,4,5,6,7,8,9,10,11,12,13,14,15,16,17,18,19,20"</formula1>
    </dataValidation>
    <dataValidation type="list" operator="equal" allowBlank="1" showErrorMessage="1" sqref="AO65">
      <formula1>KIFEKOI!$CR$1:$CR$2</formula1>
    </dataValidation>
    <dataValidation type="list" operator="equal" allowBlank="1" showErrorMessage="1" sqref="BB65">
      <formula1>"1,2,3,4,5,6,7,8,9,10,11,12,13,14,15,16,17,18,19,20"</formula1>
    </dataValidation>
    <dataValidation type="list" operator="equal" allowBlank="1" showErrorMessage="1" sqref="BJ65">
      <formula1>"1,2,3,4,5,6,7,8,9,10,11,12,13,14,15,16,17,18,19,20"</formula1>
    </dataValidation>
    <dataValidation type="list" operator="equal" allowBlank="1" showErrorMessage="1" sqref="AT65">
      <formula1>"1,2,3,4,5,6,7,8,9,10,11,12,13,14,15,16,17,18,19,20"</formula1>
    </dataValidation>
    <dataValidation type="list" operator="equal" allowBlank="1" showErrorMessage="1" sqref="F67">
      <formula1>"1,2,3,4,5,6,7,8,9,10,11,12,13,14,15,16,17,18,19,20"</formula1>
    </dataValidation>
    <dataValidation type="list" operator="equal" allowBlank="1" showErrorMessage="1" sqref="W63:X63">
      <formula1>TEXT(NOW(),"hh:mm:ss")</formula1>
    </dataValidation>
    <dataValidation type="list" operator="equal" allowBlank="1" showErrorMessage="1" sqref="AU73:AV73">
      <formula1>TEXT(NOW(),"hh:mm:ss")</formula1>
    </dataValidation>
    <dataValidation type="list" operator="equal" allowBlank="1" showErrorMessage="1" sqref="W67:X67">
      <formula1>TEXT(NOW(),"hh:mm:ss")</formula1>
    </dataValidation>
    <dataValidation type="list" operator="equal" allowBlank="1" showErrorMessage="1" sqref="AE69:AF69">
      <formula1>TEXT(NOW(),"hh:mm:ss")</formula1>
    </dataValidation>
    <dataValidation type="list" operator="equal" allowBlank="1" showErrorMessage="1" sqref="AM71:AN71">
      <formula1>TEXT(NOW(),"hh:mm:ss")</formula1>
    </dataValidation>
    <dataValidation type="list" operator="equal" allowBlank="1" showErrorMessage="1" sqref="BS71:BT71">
      <formula1>TEXT(NOW(),"hh:mm:ss")</formula1>
    </dataValidation>
    <dataValidation type="list" operator="equal" allowBlank="1" showErrorMessage="1" sqref="CA61:CB61">
      <formula1>TEXT(NOW(),"hh:mm:ss")</formula1>
    </dataValidation>
    <dataValidation type="list" operator="equal" allowBlank="1" showErrorMessage="1" sqref="BB25">
      <formula1>"1,2,3,4,5,6,7,8,9,10,11,12,13,14,15,16,17,18,19,20"</formula1>
    </dataValidation>
    <dataValidation type="list" operator="equal" allowBlank="1" showErrorMessage="1" sqref="AU55:AV55">
      <formula1>TEXT(NOW(),"hh:mm:ss")</formula1>
    </dataValidation>
    <dataValidation type="list" operator="equal" allowBlank="1" showErrorMessage="1" sqref="BS45:BT45">
      <formula1>TEXT(NOW(),"hh:mm:ss")</formula1>
    </dataValidation>
    <dataValidation type="list" operator="equal" allowBlank="1" showErrorMessage="1" sqref="BR27">
      <formula1>"1,2,3,4,5,6,7,8,9,10,11,12,13,14,15,16,17,18,19,20"</formula1>
    </dataValidation>
    <dataValidation type="list" operator="equal" allowBlank="1" showErrorMessage="1" sqref="BR25">
      <formula1>"1,2,3,4,5,6,7,8,9,10,11,12,13,14,15,16,17,18,19,20"</formula1>
    </dataValidation>
    <dataValidation type="list" operator="equal" allowBlank="1" showErrorMessage="1" sqref="BZ25">
      <formula1>"1,2,3,4,5,6,7,8,9,10,11,12,13,14,15,16,17,18,19,20"</formula1>
    </dataValidation>
    <dataValidation type="list" operator="equal" allowBlank="1" showErrorMessage="1" sqref="BR15">
      <formula1>"1,2,3,4,5,6,7,8,9,10,11,12,13,14,15,16,17,18,19,20"</formula1>
    </dataValidation>
    <dataValidation type="list" operator="equal" allowBlank="1" showErrorMessage="1" sqref="O67:P67">
      <formula1>TEXT(NOW(),"hh:mm:ss")</formula1>
    </dataValidation>
    <dataValidation type="list" operator="equal" allowBlank="1" showErrorMessage="1" sqref="AG23">
      <formula1>KIFEKOI!$CR$1:$CR$2</formula1>
    </dataValidation>
    <dataValidation type="list" operator="equal" allowBlank="1" showErrorMessage="1" sqref="AM43:AN43">
      <formula1>TEXT(NOW(),"hh:mm:ss")</formula1>
    </dataValidation>
    <dataValidation type="list" operator="equal" allowBlank="1" showErrorMessage="1" sqref="G39:H39">
      <formula1>TEXT(NOW(),"hh:mm:ss")</formula1>
    </dataValidation>
    <dataValidation type="list" operator="equal" allowBlank="1" showErrorMessage="1" sqref="N9">
      <formula1>"1,2,3,4,5,6,7,8,9,10,11,12,13,14,15,16,17,18,19,20"</formula1>
    </dataValidation>
    <dataValidation type="list" operator="equal" allowBlank="1" showErrorMessage="1" sqref="BS65:BT65">
      <formula1>TEXT(NOW(),"hh:mm:ss")</formula1>
    </dataValidation>
    <dataValidation type="list" operator="equal" allowBlank="1" showErrorMessage="1" sqref="O69:P69">
      <formula1>TEXT(NOW(),"hh:mm:ss")</formula1>
    </dataValidation>
    <dataValidation type="list" operator="equal" allowBlank="1" showErrorMessage="1" sqref="AM61:AN61">
      <formula1>TEXT(NOW(),"hh:mm:ss")</formula1>
    </dataValidation>
    <dataValidation type="list" operator="equal" allowBlank="1" showErrorMessage="1" sqref="AM67:AN67">
      <formula1>TEXT(NOW(),"hh:mm:ss")</formula1>
    </dataValidation>
    <dataValidation type="list" operator="equal" allowBlank="1" showErrorMessage="1" sqref="CA69:CB69">
      <formula1>TEXT(NOW(),"hh:mm:ss")</formula1>
    </dataValidation>
    <dataValidation type="list" operator="equal" allowBlank="1" showErrorMessage="1" sqref="BC67:BD67">
      <formula1>TEXT(NOW(),"hh:mm:ss")</formula1>
    </dataValidation>
    <dataValidation type="list" operator="equal" allowBlank="1" showErrorMessage="1" sqref="BS69:BT69">
      <formula1>TEXT(NOW(),"hh:mm:ss")</formula1>
    </dataValidation>
    <dataValidation type="list" operator="equal" allowBlank="1" showErrorMessage="1" sqref="G71:H71">
      <formula1>TEXT(NOW(),"hh:mm:ss")</formula1>
    </dataValidation>
    <dataValidation type="list" operator="equal" allowBlank="1" showErrorMessage="1" sqref="BC63:BD63">
      <formula1>TEXT(NOW(),"hh:mm:ss")</formula1>
    </dataValidation>
    <dataValidation type="list" operator="equal" allowBlank="1" showErrorMessage="1" sqref="AE73:AF73">
      <formula1>TEXT(NOW(),"hh:mm:ss")</formula1>
    </dataValidation>
    <dataValidation type="list" operator="equal" allowBlank="1" showErrorMessage="1" sqref="O59:P59">
      <formula1>TEXT(NOW(),"hh:mm:ss")</formula1>
    </dataValidation>
    <dataValidation type="list" operator="equal" allowBlank="1" showErrorMessage="1" sqref="BK71:BL71">
      <formula1>TEXT(NOW(),"hh:mm:ss")</formula1>
    </dataValidation>
    <dataValidation type="list" operator="equal" allowBlank="1" showErrorMessage="1" sqref="AE65:AF65">
      <formula1>TEXT(NOW(),"hh:mm:ss")</formula1>
    </dataValidation>
    <dataValidation type="list" operator="equal" allowBlank="1" showErrorMessage="1" sqref="AU61:AV61">
      <formula1>TEXT(NOW(),"hh:mm:ss")</formula1>
    </dataValidation>
    <dataValidation type="list" operator="equal" allowBlank="1" showErrorMessage="1" sqref="W71:X71">
      <formula1>TEXT(NOW(),"hh:mm:ss")</formula1>
    </dataValidation>
    <dataValidation type="list" operator="equal" allowBlank="1" showErrorMessage="1" sqref="AT25">
      <formula1>"1,2,3,4,5,6,7,8,9,10,11,12,13,14,15,16,17,18,19,20"</formula1>
    </dataValidation>
    <dataValidation type="list" operator="equal" allowBlank="1" showErrorMessage="1" sqref="BK65:BL65">
      <formula1>TEXT(NOW(),"hh:mm:ss")</formula1>
    </dataValidation>
    <dataValidation type="list" operator="equal" allowBlank="1" showErrorMessage="1" sqref="BZ29">
      <formula1>"1,2,3,4,5,6,7,8,9,10,11,12,13,14,15,16,17,18,19,20"</formula1>
    </dataValidation>
    <dataValidation type="list" operator="equal" allowBlank="1" showErrorMessage="1" sqref="AL25">
      <formula1>"1,2,3,4,5,6,7,8,9,10,11,12,13,14,15,16,17,18,19,20"</formula1>
    </dataValidation>
    <dataValidation type="list" operator="equal" allowBlank="1" showErrorMessage="1" sqref="O33:P33">
      <formula1>TEXT(NOW(),"hh:mm:ss")</formula1>
    </dataValidation>
    <dataValidation type="list" operator="equal" allowBlank="1" showErrorMessage="1" sqref="AD25">
      <formula1>"1,2,3,4,5,6,7,8,9,10,11,12,13,14,15,16,17,18,19,20"</formula1>
    </dataValidation>
    <dataValidation type="list" operator="equal" allowBlank="1" showErrorMessage="1" sqref="V29">
      <formula1>"1,2,3,4,5,6,7,8,9,10,11,12,13,14,15,16,17,18,19,20"</formula1>
    </dataValidation>
    <dataValidation type="list" operator="equal" allowBlank="1" showErrorMessage="1" sqref="AD11">
      <formula1>"1,2,3,4,5,6,7,8,9,10,11,12,13,14,15,16,17,18,19,20"</formula1>
    </dataValidation>
    <dataValidation type="list" operator="equal" allowBlank="1" showErrorMessage="1" sqref="BJ27">
      <formula1>"1,2,3,4,5,6,7,8,9,10,11,12,13,14,15,16,17,18,19,20"</formula1>
    </dataValidation>
    <dataValidation type="list" operator="equal" allowBlank="1" showErrorMessage="1" sqref="AL29">
      <formula1>"1,2,3,4,5,6,7,8,9,10,11,12,13,14,15,16,17,18,19,20"</formula1>
    </dataValidation>
    <dataValidation type="list" operator="equal" allowBlank="1" showErrorMessage="1" sqref="AD27">
      <formula1>"1,2,3,4,5,6,7,8,9,10,11,12,13,14,15,16,17,18,19,20"</formula1>
    </dataValidation>
    <dataValidation type="list" operator="equal" allowBlank="1" showErrorMessage="1" sqref="CC61">
      <formula1>KIFEKOI!$CR$1:$CR$2</formula1>
    </dataValidation>
    <dataValidation type="list" operator="equal" allowBlank="1" showErrorMessage="1" sqref="BU65">
      <formula1>KIFEKOI!$CR$1:$CR$2</formula1>
    </dataValidation>
    <dataValidation type="list" operator="equal" allowBlank="1" showErrorMessage="1" sqref="O19:P19">
      <formula1>TEXT(NOW(),"hh:mm:ss")</formula1>
    </dataValidation>
    <dataValidation type="list" operator="equal" allowBlank="1" showErrorMessage="1" sqref="AE53:AF53">
      <formula1>TEXT(NOW(),"hh:mm:ss")</formula1>
    </dataValidation>
    <dataValidation type="list" operator="equal" allowBlank="1" showErrorMessage="1" sqref="Q67">
      <formula1>KIFEKOI!$CR$1:$CR$2</formula1>
    </dataValidation>
    <dataValidation type="list" operator="equal" allowBlank="1" showErrorMessage="1" sqref="BB29">
      <formula1>"1,2,3,4,5,6,7,8,9,10,11,12,13,14,15,16,17,18,19,20"</formula1>
    </dataValidation>
    <dataValidation type="list" operator="equal" allowBlank="1" showErrorMessage="1" sqref="N27">
      <formula1>"1,2,3,4,5,6,7,8,9,10,11,12,13,14,15,16,17,18,19,20"</formula1>
    </dataValidation>
    <dataValidation type="list" operator="equal" allowBlank="1" showErrorMessage="1" sqref="AL23">
      <formula1>"1,2,3,4,5,6,7,8,9,10,11,12,13,14,15,16,17,18,19,20"</formula1>
    </dataValidation>
    <dataValidation type="list" operator="equal" allowBlank="1" showErrorMessage="1" sqref="G47:H47">
      <formula1>TEXT(NOW(),"hh:mm:ss")</formula1>
    </dataValidation>
    <dataValidation type="list" operator="equal" allowBlank="1" showErrorMessage="1" sqref="BU67">
      <formula1>KIFEKOI!$CR$1:$CR$2</formula1>
    </dataValidation>
    <dataValidation type="list" operator="equal" allowBlank="1" showErrorMessage="1" sqref="O53:P53">
      <formula1>TEXT(NOW(),"hh:mm:ss")</formula1>
    </dataValidation>
    <dataValidation type="list" operator="equal" allowBlank="1" showErrorMessage="1" sqref="CC69">
      <formula1>KIFEKOI!$CR$1:$CR$2</formula1>
    </dataValidation>
    <dataValidation type="list" operator="equal" allowBlank="1" showErrorMessage="1" sqref="CC67">
      <formula1>KIFEKOI!$CR$1:$CR$2</formula1>
    </dataValidation>
    <dataValidation type="list" operator="equal" allowBlank="1" showErrorMessage="1" sqref="AL65">
      <formula1>"1,2,3,4,5,6,7,8,9,10,11,12,13,14,15,16,17,18,19,20"</formula1>
    </dataValidation>
    <dataValidation type="list" operator="equal" allowBlank="1" showErrorMessage="1" sqref="W53:X53">
      <formula1>TEXT(NOW(),"hh:mm:ss")</formula1>
    </dataValidation>
    <dataValidation type="list" operator="equal" allowBlank="1" showErrorMessage="1" sqref="AW65">
      <formula1>KIFEKOI!$CR$1:$CR$2</formula1>
    </dataValidation>
    <dataValidation type="list" operator="equal" allowBlank="1" showErrorMessage="1" sqref="CC71">
      <formula1>KIFEKOI!$CR$1:$CR$2</formula1>
    </dataValidation>
    <dataValidation type="list" operator="equal" allowBlank="1" showErrorMessage="1" sqref="W51:X51">
      <formula1>TEXT(NOW(),"hh:mm:ss")</formula1>
    </dataValidation>
    <dataValidation type="list" operator="equal" allowBlank="1" showErrorMessage="1" sqref="BK21:BL21">
      <formula1>TEXT(NOW(),"hh:mm:ss")</formula1>
    </dataValidation>
    <dataValidation type="list" operator="equal" allowBlank="1" showErrorMessage="1" sqref="V27">
      <formula1>"1,2,3,4,5,6,7,8,9,10,11,12,13,14,15,16,17,18,19,20"</formula1>
    </dataValidation>
    <dataValidation type="list" operator="equal" allowBlank="1" showErrorMessage="1" sqref="N25">
      <formula1>"1,2,3,4,5,6,7,8,9,10,11,12,13,14,15,16,17,18,19,20"</formula1>
    </dataValidation>
    <dataValidation type="list" operator="equal" allowBlank="1" showErrorMessage="1" sqref="AD29">
      <formula1>"1,2,3,4,5,6,7,8,9,10,11,12,13,14,15,16,17,18,19,20"</formula1>
    </dataValidation>
    <dataValidation type="list" operator="equal" allowBlank="1" showErrorMessage="1" sqref="BE59">
      <formula1>KIFEKOI!$CR$1:$CR$2</formula1>
    </dataValidation>
    <dataValidation type="list" operator="equal" allowBlank="1" showErrorMessage="1" sqref="F69">
      <formula1>"1,2,3,4,5,6,7,8,9,10,11,12,13,14,15,16,17,18,19,20"</formula1>
    </dataValidation>
    <dataValidation type="list" operator="equal" allowBlank="1" showErrorMessage="1" sqref="AG71">
      <formula1>KIFEKOI!$CR$1:$CR$2</formula1>
    </dataValidation>
    <dataValidation type="list" operator="equal" allowBlank="1" showErrorMessage="1" sqref="AO7">
      <formula1>KIFEKOI!$CR$1:$CR$2</formula1>
    </dataValidation>
    <dataValidation type="list" operator="equal" allowBlank="1" showErrorMessage="1" sqref="AG59">
      <formula1>KIFEKOI!$CR$1:$CR$2</formula1>
    </dataValidation>
    <dataValidation type="list" operator="equal" allowBlank="1" showErrorMessage="1" sqref="BC17:BD17">
      <formula1>TEXT(NOW(),"hh:mm:ss")</formula1>
    </dataValidation>
    <dataValidation type="list" operator="equal" allowBlank="1" showErrorMessage="1" sqref="AW7">
      <formula1>KIFEKOI!$CR$1:$CR$2</formula1>
    </dataValidation>
    <dataValidation type="list" operator="equal" allowBlank="1" showErrorMessage="1" sqref="BE7">
      <formula1>KIFEKOI!$CR$1:$CR$2</formula1>
    </dataValidation>
    <dataValidation type="list" operator="equal" allowBlank="1" showErrorMessage="1" sqref="BU7">
      <formula1>KIFEKOI!$CR$1:$CR$2</formula1>
    </dataValidation>
    <dataValidation type="list" operator="equal" allowBlank="1" showErrorMessage="1" sqref="CC7">
      <formula1>KIFEKOI!$CR$1:$CR$2</formula1>
    </dataValidation>
    <dataValidation type="list" operator="equal" allowBlank="1" showErrorMessage="1" sqref="I69">
      <formula1>KIFEKOI!$CR$1:$CR$2</formula1>
    </dataValidation>
    <dataValidation type="list" operator="equal" allowBlank="1" showErrorMessage="1" sqref="BM59">
      <formula1>KIFEKOI!$CR$1:$CR$2</formula1>
    </dataValidation>
    <dataValidation type="list" operator="equal" allowBlank="1" showErrorMessage="1" sqref="BU71">
      <formula1>KIFEKOI!$CR$1:$CR$2</formula1>
    </dataValidation>
    <dataValidation type="list" operator="equal" allowBlank="1" showErrorMessage="1" sqref="V71">
      <formula1>"1,2,3,4,5,6,7,8,9,10,11,12,13,14,15,16,17,18,19,20"</formula1>
    </dataValidation>
    <dataValidation type="list" operator="equal" allowBlank="1" showErrorMessage="1" sqref="BZ67">
      <formula1>"1,2,3,4,5,6,7,8,9,10,11,12,13,14,15,16,17,18,19,20"</formula1>
    </dataValidation>
    <dataValidation type="list" operator="equal" allowBlank="1" showErrorMessage="1" sqref="AU67:AV67">
      <formula1>TEXT(NOW(),"hh:mm:ss")</formula1>
    </dataValidation>
    <dataValidation type="list" operator="equal" allowBlank="1" showErrorMessage="1" sqref="BZ69">
      <formula1>"1,2,3,4,5,6,7,8,9,10,11,12,13,14,15,16,17,18,19,20"</formula1>
    </dataValidation>
    <dataValidation type="list" operator="equal" allowBlank="1" showErrorMessage="1" sqref="BB67">
      <formula1>"1,2,3,4,5,6,7,8,9,10,11,12,13,14,15,16,17,18,19,20"</formula1>
    </dataValidation>
    <dataValidation type="list" operator="equal" allowBlank="1" showErrorMessage="1" sqref="AD69">
      <formula1>"1,2,3,4,5,6,7,8,9,10,11,12,13,14,15,16,17,18,19,20"</formula1>
    </dataValidation>
    <dataValidation type="list" operator="equal" allowBlank="1" showErrorMessage="1" sqref="Y69">
      <formula1>KIFEKOI!$CR$1:$CR$2</formula1>
    </dataValidation>
    <dataValidation type="list" operator="equal" allowBlank="1" showErrorMessage="1" sqref="AT69">
      <formula1>"1,2,3,4,5,6,7,8,9,10,11,12,13,14,15,16,17,18,19,20"</formula1>
    </dataValidation>
    <dataValidation type="list" operator="equal" allowBlank="1" showErrorMessage="1" sqref="AO69">
      <formula1>KIFEKOI!$CR$1:$CR$2</formula1>
    </dataValidation>
    <dataValidation type="list" operator="equal" allowBlank="1" showErrorMessage="1" sqref="BJ69">
      <formula1>"1,2,3,4,5,6,7,8,9,10,11,12,13,14,15,16,17,18,19,20"</formula1>
    </dataValidation>
    <dataValidation type="list" operator="equal" allowBlank="1" showErrorMessage="1" sqref="BJ71">
      <formula1>"1,2,3,4,5,6,7,8,9,10,11,12,13,14,15,16,17,18,19,20"</formula1>
    </dataValidation>
    <dataValidation type="list" operator="equal" allowBlank="1" showErrorMessage="1" sqref="AO61">
      <formula1>KIFEKOI!$CR$1:$CR$2</formula1>
    </dataValidation>
    <dataValidation type="list" operator="equal" allowBlank="1" showErrorMessage="1" sqref="I67">
      <formula1>KIFEKOI!$CR$1:$CR$2</formula1>
    </dataValidation>
    <dataValidation type="list" operator="equal" allowBlank="1" showErrorMessage="1" sqref="AO59">
      <formula1>KIFEKOI!$CR$1:$CR$2</formula1>
    </dataValidation>
    <dataValidation type="list" operator="equal" allowBlank="1" showErrorMessage="1" sqref="Y63">
      <formula1>KIFEKOI!$CR$1:$CR$2</formula1>
    </dataValidation>
    <dataValidation type="list" operator="equal" allowBlank="1" showErrorMessage="1" sqref="Q63">
      <formula1>KIFEKOI!$CR$1:$CR$2</formula1>
    </dataValidation>
    <dataValidation type="list" operator="equal" allowBlank="1" showErrorMessage="1" sqref="AG63">
      <formula1>KIFEKOI!$CR$1:$CR$2</formula1>
    </dataValidation>
    <dataValidation type="list" operator="equal" allowBlank="1" showErrorMessage="1" sqref="Y59">
      <formula1>KIFEKOI!$CR$1:$CR$2</formula1>
    </dataValidation>
    <dataValidation type="list" operator="equal" allowBlank="1" showErrorMessage="1" sqref="AG61">
      <formula1>KIFEKOI!$CR$1:$CR$2</formula1>
    </dataValidation>
    <dataValidation type="list" operator="equal" allowBlank="1" showErrorMessage="1" sqref="AW69">
      <formula1>KIFEKOI!$CR$1:$CR$2</formula1>
    </dataValidation>
    <dataValidation type="list" operator="equal" allowBlank="1" showErrorMessage="1" sqref="BU59">
      <formula1>KIFEKOI!$CR$1:$CR$2</formula1>
    </dataValidation>
    <dataValidation type="list" operator="equal" allowBlank="1" showErrorMessage="1" sqref="A57">
      <formula1>KIFEKOI!$CR$1:$CR$2</formula1>
    </dataValidation>
    <dataValidation type="list" operator="equal" allowBlank="1" showErrorMessage="1" sqref="BB61">
      <formula1>"1,2,3,4,5,6,7,8,9,10,11,12,13,14,15,16,17,18,19,20"</formula1>
    </dataValidation>
    <dataValidation type="list" operator="equal" allowBlank="1" showErrorMessage="1" sqref="N61">
      <formula1>"1,2,3,4,5,6,7,8,9,10,11,12,13,14,15,16,17,18,19,20"</formula1>
    </dataValidation>
    <dataValidation type="list" operator="equal" allowBlank="1" showErrorMessage="1" sqref="BR61">
      <formula1>"1,2,3,4,5,6,7,8,9,10,11,12,13,14,15,16,17,18,19,20"</formula1>
    </dataValidation>
    <dataValidation type="list" operator="equal" allowBlank="1" showErrorMessage="1" sqref="BZ61">
      <formula1>"1,2,3,4,5,6,7,8,9,10,11,12,13,14,15,16,17,18,19,20"</formula1>
    </dataValidation>
    <dataValidation type="list" operator="equal" allowBlank="1" showErrorMessage="1" sqref="Q55">
      <formula1>KIFEKOI!$CR$1:$CR$2</formula1>
    </dataValidation>
    <dataValidation type="list" operator="equal" allowBlank="1" showErrorMessage="1" sqref="BE53">
      <formula1>KIFEKOI!$CR$1:$CR$2</formula1>
    </dataValidation>
    <dataValidation type="list" operator="equal" allowBlank="1" showErrorMessage="1" sqref="V61">
      <formula1>"1,2,3,4,5,6,7,8,9,10,11,12,13,14,15,16,17,18,19,20"</formula1>
    </dataValidation>
    <dataValidation type="list" operator="equal" allowBlank="1" showErrorMessage="1" sqref="AG5">
      <formula1>KIFEKOI!$CR$1:$CR$2</formula1>
    </dataValidation>
    <dataValidation type="list" operator="equal" allowBlank="1" showErrorMessage="1" sqref="BM5">
      <formula1>KIFEKOI!$CR$1:$CR$2</formula1>
    </dataValidation>
    <dataValidation type="list" operator="equal" allowBlank="1" showErrorMessage="1" sqref="AD61">
      <formula1>"1,2,3,4,5,6,7,8,9,10,11,12,13,14,15,16,17,18,19,20"</formula1>
    </dataValidation>
    <dataValidation type="list" operator="equal" allowBlank="1" showErrorMessage="1" sqref="AL61">
      <formula1>"1,2,3,4,5,6,7,8,9,10,11,12,13,14,15,16,17,18,19,20"</formula1>
    </dataValidation>
    <dataValidation type="list" operator="equal" allowBlank="1" showErrorMessage="1" sqref="AT61">
      <formula1>"1,2,3,4,5,6,7,8,9,10,11,12,13,14,15,16,17,18,19,20"</formula1>
    </dataValidation>
    <dataValidation type="list" operator="equal" allowBlank="1" showErrorMessage="1" sqref="G69:H69">
      <formula1>TEXT(NOW(),"hh:mm:ss")</formula1>
    </dataValidation>
    <dataValidation type="list" operator="equal" allowBlank="1" showErrorMessage="1" sqref="O41:P41">
      <formula1>TEXT(NOW(),"hh:mm:ss")</formula1>
    </dataValidation>
    <dataValidation type="list" operator="equal" allowBlank="1" showErrorMessage="1" sqref="F19">
      <formula1>"1,2,3,4,5,6,7,8,9,10,11,12,13,14,15,16,17,18,19,20"</formula1>
    </dataValidation>
    <dataValidation type="list" operator="equal" allowBlank="1" showErrorMessage="1" sqref="W55:X55">
      <formula1>TEXT(NOW(),"hh:mm:ss")</formula1>
    </dataValidation>
    <dataValidation type="list" operator="equal" allowBlank="1" showErrorMessage="1" sqref="CA63:CB63">
      <formula1>TEXT(NOW(),"hh:mm:ss")</formula1>
    </dataValidation>
    <dataValidation type="list" operator="equal" allowBlank="1" showErrorMessage="1" sqref="BJ11">
      <formula1>"1,2,3,4,5,6,7,8,9,10,11,12,13,14,15,16,17,18,19,20"</formula1>
    </dataValidation>
    <dataValidation type="list" operator="equal" allowBlank="1" showErrorMessage="1" sqref="BM19">
      <formula1>KIFEKOI!$CR$1:$CR$2</formula1>
    </dataValidation>
    <dataValidation type="list" operator="equal" allowBlank="1" showErrorMessage="1" sqref="BK39:BL39">
      <formula1>TEXT(NOW(),"hh:mm:ss")</formula1>
    </dataValidation>
    <dataValidation type="list" operator="equal" allowBlank="1" showErrorMessage="1" sqref="CA37:CB37">
      <formula1>TEXT(NOW(),"hh:mm:ss")</formula1>
    </dataValidation>
    <dataValidation type="list" operator="equal" allowBlank="1" showErrorMessage="1" sqref="BZ17">
      <formula1>"1,2,3,4,5,6,7,8,9,10,11,12,13,14,15,16,17,18,19,20"</formula1>
    </dataValidation>
    <dataValidation type="list" operator="equal" allowBlank="1" showErrorMessage="1" sqref="BB19">
      <formula1>"1,2,3,4,5,6,7,8,9,10,11,12,13,14,15,16,17,18,19,20"</formula1>
    </dataValidation>
    <dataValidation type="list" operator="equal" allowBlank="1" showErrorMessage="1" sqref="CA59:CB59">
      <formula1>TEXT(NOW(),"hh:mm:ss")</formula1>
    </dataValidation>
    <dataValidation type="list" operator="equal" allowBlank="1" showErrorMessage="1" sqref="BS63:BT63">
      <formula1>TEXT(NOW(),"hh:mm:ss")</formula1>
    </dataValidation>
    <dataValidation type="list" operator="equal" allowBlank="1" showErrorMessage="1" sqref="V9">
      <formula1>"1,2,3,4,5,6,7,8,9,10,11,12,13,14,15,16,17,18,19,20"</formula1>
    </dataValidation>
    <dataValidation type="list" operator="equal" allowBlank="1" showErrorMessage="1" sqref="G65:H65">
      <formula1>TEXT(NOW(),"hh:mm:ss")</formula1>
    </dataValidation>
    <dataValidation type="list" operator="equal" allowBlank="1" showErrorMessage="1" sqref="F23">
      <formula1>"1,2,3,4,5,6,7,8,9,10,11,12,13,14,15,16,17,18,19,20"</formula1>
    </dataValidation>
    <dataValidation type="list" operator="equal" allowBlank="1" showErrorMessage="1" sqref="G43:H43">
      <formula1>TEXT(NOW(),"hh:mm:ss")</formula1>
    </dataValidation>
    <dataValidation type="list" operator="equal" allowBlank="1" showErrorMessage="1" sqref="G53:H53">
      <formula1>TEXT(NOW(),"hh:mm:ss")</formula1>
    </dataValidation>
    <dataValidation type="list" operator="equal" allowBlank="1" showErrorMessage="1" sqref="F13">
      <formula1>"1,2,3,4,5,6,7,8,9,10,11,12,13,14,15,16,17,18,19,20"</formula1>
    </dataValidation>
    <dataValidation type="list" operator="equal" allowBlank="1" showErrorMessage="1" sqref="AD9">
      <formula1>"1,2,3,4,5,6,7,8,9,10,11,12,13,14,15,16,17,18,19,20"</formula1>
    </dataValidation>
    <dataValidation type="list" operator="equal" allowBlank="1" showErrorMessage="1" sqref="AT11">
      <formula1>"1,2,3,4,5,6,7,8,9,10,11,12,13,14,15,16,17,18,19,20"</formula1>
    </dataValidation>
    <dataValidation type="list" operator="equal" allowBlank="1" showErrorMessage="1" sqref="BS55:BT55">
      <formula1>TEXT(NOW(),"hh:mm:ss")</formula1>
    </dataValidation>
    <dataValidation type="list" operator="equal" allowBlank="1" showErrorMessage="1" sqref="CA23:CB23">
      <formula1>TEXT(NOW(),"hh:mm:ss")</formula1>
    </dataValidation>
    <dataValidation type="list" operator="equal" allowBlank="1" showErrorMessage="1" sqref="AT5">
      <formula1>"1,2,3,4,5,6,7,8,9,10,11,12,13,14,15,16,17,18,19,20"</formula1>
    </dataValidation>
    <dataValidation type="list" operator="equal" allowBlank="1" showErrorMessage="1" sqref="AO71">
      <formula1>KIFEKOI!$CR$1:$CR$2</formula1>
    </dataValidation>
    <dataValidation type="list" operator="equal" allowBlank="1" showErrorMessage="1" sqref="BM63">
      <formula1>KIFEKOI!$CR$1:$CR$2</formula1>
    </dataValidation>
    <dataValidation type="list" operator="equal" allowBlank="1" showErrorMessage="1" sqref="AW61">
      <formula1>KIFEKOI!$CR$1:$CR$2</formula1>
    </dataValidation>
    <dataValidation type="list" operator="equal" allowBlank="1" showErrorMessage="1" sqref="BE67">
      <formula1>KIFEKOI!$CR$1:$CR$2</formula1>
    </dataValidation>
    <dataValidation type="list" operator="equal" allowBlank="1" showErrorMessage="1" sqref="BE63">
      <formula1>KIFEKOI!$CR$1:$CR$2</formula1>
    </dataValidation>
    <dataValidation type="list" operator="equal" allowBlank="1" showErrorMessage="1" sqref="BZ71">
      <formula1>"1,2,3,4,5,6,7,8,9,10,11,12,13,14,15,16,17,18,19,20"</formula1>
    </dataValidation>
    <dataValidation type="list" operator="equal" allowBlank="1" showErrorMessage="1" sqref="BU63">
      <formula1>KIFEKOI!$CR$1:$CR$2</formula1>
    </dataValidation>
    <dataValidation type="list" operator="equal" allowBlank="1" showErrorMessage="1" sqref="N55">
      <formula1>"1,2,3,4,5,6,7,8,9,10,11,12,13,14,15,16,17,18,19,20"</formula1>
    </dataValidation>
    <dataValidation type="list" operator="equal" allowBlank="1" showErrorMessage="1" sqref="I57">
      <formula1>KIFEKOI!$CR$1:$CR$2</formula1>
    </dataValidation>
    <dataValidation type="list" operator="equal" allowBlank="1" showErrorMessage="1" sqref="CC51">
      <formula1>KIFEKOI!$CR$1:$CR$2</formula1>
    </dataValidation>
    <dataValidation type="list" operator="equal" allowBlank="1" showErrorMessage="1" sqref="BE71">
      <formula1>KIFEKOI!$CR$1:$CR$2</formula1>
    </dataValidation>
    <dataValidation type="list" operator="equal" allowBlank="1" showErrorMessage="1" sqref="AW51">
      <formula1>KIFEKOI!$CR$1:$CR$2</formula1>
    </dataValidation>
    <dataValidation type="list" operator="equal" allowBlank="1" showErrorMessage="1" sqref="BB55">
      <formula1>"1,2,3,4,5,6,7,8,9,10,11,12,13,14,15,16,17,18,19,20"</formula1>
    </dataValidation>
    <dataValidation type="list" operator="equal" allowBlank="1" showErrorMessage="1" sqref="CC53">
      <formula1>KIFEKOI!$CR$1:$CR$2</formula1>
    </dataValidation>
    <dataValidation type="list" operator="equal" allowBlank="1" showErrorMessage="1" sqref="BJ61">
      <formula1>"1,2,3,4,5,6,7,8,9,10,11,12,13,14,15,16,17,18,19,20"</formula1>
    </dataValidation>
    <dataValidation type="list" operator="equal" allowBlank="1" showErrorMessage="1" sqref="Y53">
      <formula1>KIFEKOI!$CR$1:$CR$2</formula1>
    </dataValidation>
    <dataValidation type="list" operator="equal" allowBlank="1" showErrorMessage="1" sqref="Y55">
      <formula1>KIFEKOI!$CR$1:$CR$2</formula1>
    </dataValidation>
    <dataValidation type="list" operator="equal" allowBlank="1" showErrorMessage="1" sqref="Q53">
      <formula1>KIFEKOI!$CR$1:$CR$2</formula1>
    </dataValidation>
    <dataValidation type="list" operator="equal" allowBlank="1" showErrorMessage="1" sqref="AG53">
      <formula1>KIFEKOI!$CR$1:$CR$2</formula1>
    </dataValidation>
    <dataValidation type="list" operator="equal" allowBlank="1" showErrorMessage="1" sqref="F61">
      <formula1>"1,2,3,4,5,6,7,8,9,10,11,12,13,14,15,16,17,18,19,20"</formula1>
    </dataValidation>
  </dataValidations>
  <printOptions/>
  <pageMargins left="0.7902777777777777" right="0.7902777777777777" top="1.05" bottom="1.05" header="0.7902777777777777" footer="0.7902777777777777"/>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BLOAS S</dc:creator>
  <cp:keywords/>
  <dc:description/>
  <cp:lastModifiedBy/>
  <dcterms:created xsi:type="dcterms:W3CDTF">2017-01-21T07:42:18Z</dcterms:created>
  <dcterms:modified xsi:type="dcterms:W3CDTF">2020-04-29T16:27:22Z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1036-10.1.0.5672</vt:lpwstr>
  </property>
</Properties>
</file>